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6" yWindow="0" windowWidth="13968" windowHeight="12780"/>
  </bookViews>
  <sheets>
    <sheet name="GODZINOWICE" sheetId="11" r:id="rId1"/>
    <sheet name="NIWNIK" sheetId="10" r:id="rId2"/>
    <sheet name="BOLECHÓW" sheetId="9" r:id="rId3"/>
    <sheet name="DRZEMLIKOWICE" sheetId="7" r:id="rId4"/>
    <sheet name="SIECIEBOROWICE" sheetId="5" r:id="rId5"/>
  </sheets>
  <definedNames>
    <definedName name="_xlnm.Print_Area" localSheetId="2">BOLECHÓW!$A$1:$G$38</definedName>
    <definedName name="_xlnm.Print_Area" localSheetId="3">DRZEMLIKOWICE!$A$1:$G$51</definedName>
    <definedName name="_xlnm.Print_Area" localSheetId="0">GODZINOWICE!$A$1:$G$45</definedName>
    <definedName name="_xlnm.Print_Area" localSheetId="1">NIWNIK!$A$1:$G$49</definedName>
    <definedName name="_xlnm.Print_Area" localSheetId="4">SIECIEBOROWICE!$A$1:$G$49</definedName>
  </definedNames>
  <calcPr calcId="145621"/>
  <customWorkbookViews>
    <customWorkbookView name="X7831 - Widok osobisty" guid="{64A048A7-D988-4BDF-B8CC-3E1F021E2AAD}" mergeInterval="0" personalView="1" maximized="1" xWindow="1" yWindow="1" windowWidth="1916" windowHeight="851" activeSheetId="1"/>
    <customWorkbookView name="Jacek Lauda - Widok osobisty" guid="{91A842DB-C686-43A6-BBC1-D6A6A5BDE986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G44" i="11" l="1"/>
  <c r="G43" i="11"/>
  <c r="G40" i="11"/>
  <c r="G41" i="11"/>
  <c r="G42" i="11"/>
  <c r="G39" i="11"/>
  <c r="G35" i="11"/>
  <c r="G30" i="11"/>
  <c r="G31" i="11"/>
  <c r="G32" i="11"/>
  <c r="G33" i="11"/>
  <c r="G34" i="11"/>
  <c r="G29" i="11"/>
  <c r="G17" i="11"/>
  <c r="G18" i="11"/>
  <c r="G19" i="11"/>
  <c r="G20" i="11"/>
  <c r="G21" i="11"/>
  <c r="G22" i="11"/>
  <c r="G23" i="11"/>
  <c r="G24" i="11"/>
  <c r="G16" i="11"/>
  <c r="G25" i="11" s="1"/>
  <c r="G10" i="11"/>
  <c r="G36" i="11" l="1"/>
  <c r="G26" i="11"/>
  <c r="G44" i="10"/>
  <c r="G45" i="10"/>
  <c r="G47" i="10" s="1"/>
  <c r="G48" i="10" s="1"/>
  <c r="G46" i="10"/>
  <c r="G43" i="10"/>
  <c r="G40" i="10"/>
  <c r="G31" i="10"/>
  <c r="G32" i="10"/>
  <c r="G33" i="10"/>
  <c r="G34" i="10"/>
  <c r="G35" i="10"/>
  <c r="G36" i="10"/>
  <c r="G37" i="10"/>
  <c r="G38" i="10"/>
  <c r="G39" i="10"/>
  <c r="G30" i="10"/>
  <c r="G27" i="10"/>
  <c r="G17" i="10"/>
  <c r="G18" i="10"/>
  <c r="G19" i="10"/>
  <c r="G20" i="10"/>
  <c r="G21" i="10"/>
  <c r="G22" i="10"/>
  <c r="G23" i="10"/>
  <c r="G24" i="10"/>
  <c r="G25" i="10"/>
  <c r="G26" i="10"/>
  <c r="G16" i="10"/>
  <c r="G10" i="10"/>
  <c r="G37" i="9" l="1"/>
  <c r="G36" i="9"/>
  <c r="G33" i="9"/>
  <c r="G34" i="9"/>
  <c r="G35" i="9"/>
  <c r="G32" i="9"/>
  <c r="G26" i="9"/>
  <c r="G27" i="9"/>
  <c r="G28" i="9"/>
  <c r="G25" i="9"/>
  <c r="G29" i="9" s="1"/>
  <c r="G22" i="9"/>
  <c r="G17" i="9"/>
  <c r="G18" i="9"/>
  <c r="G19" i="9"/>
  <c r="G20" i="9"/>
  <c r="G21" i="9"/>
  <c r="G16" i="9"/>
  <c r="G10" i="9"/>
  <c r="E16" i="9" l="1"/>
  <c r="G49" i="7" l="1"/>
  <c r="G46" i="7"/>
  <c r="G47" i="7"/>
  <c r="G48" i="7"/>
  <c r="G45" i="7"/>
  <c r="G35" i="7"/>
  <c r="G36" i="7"/>
  <c r="G37" i="7"/>
  <c r="G38" i="7"/>
  <c r="G39" i="7"/>
  <c r="G40" i="7"/>
  <c r="G41" i="7"/>
  <c r="G34" i="7"/>
  <c r="G42" i="7" s="1"/>
  <c r="G30" i="7"/>
  <c r="G29" i="7"/>
  <c r="G17" i="7"/>
  <c r="G18" i="7"/>
  <c r="G19" i="7"/>
  <c r="G20" i="7"/>
  <c r="G21" i="7"/>
  <c r="G22" i="7"/>
  <c r="G23" i="7"/>
  <c r="G24" i="7"/>
  <c r="G25" i="7"/>
  <c r="G16" i="7"/>
  <c r="G10" i="7"/>
  <c r="G31" i="7" l="1"/>
  <c r="G50" i="7" s="1"/>
  <c r="G26" i="7"/>
  <c r="G44" i="5" l="1"/>
  <c r="G45" i="5"/>
  <c r="G46" i="5"/>
  <c r="G43" i="5"/>
  <c r="G47" i="5" s="1"/>
  <c r="G31" i="5"/>
  <c r="G32" i="5"/>
  <c r="G33" i="5"/>
  <c r="G34" i="5"/>
  <c r="G35" i="5"/>
  <c r="G36" i="5"/>
  <c r="G37" i="5"/>
  <c r="G38" i="5"/>
  <c r="G30" i="5"/>
  <c r="G39" i="5" s="1"/>
  <c r="G10" i="5"/>
  <c r="G17" i="5"/>
  <c r="G18" i="5"/>
  <c r="G19" i="5"/>
  <c r="G20" i="5"/>
  <c r="G21" i="5"/>
  <c r="G22" i="5"/>
  <c r="G23" i="5"/>
  <c r="G24" i="5"/>
  <c r="G25" i="5"/>
  <c r="G16" i="5"/>
  <c r="G26" i="5" l="1"/>
  <c r="G48" i="5" l="1"/>
  <c r="G40" i="5" l="1"/>
  <c r="G27" i="5"/>
</calcChain>
</file>

<file path=xl/sharedStrings.xml><?xml version="1.0" encoding="utf-8"?>
<sst xmlns="http://schemas.openxmlformats.org/spreadsheetml/2006/main" count="532" uniqueCount="91">
  <si>
    <t>Nr Specyfikacji Technicznej</t>
  </si>
  <si>
    <t>Opis pozycji Przedmiaru Robót</t>
  </si>
  <si>
    <t>Jednostka</t>
  </si>
  <si>
    <t xml:space="preserve"> Ilość </t>
  </si>
  <si>
    <t>[PLN]</t>
  </si>
  <si>
    <t>a</t>
  </si>
  <si>
    <t>b</t>
  </si>
  <si>
    <t>c</t>
  </si>
  <si>
    <t>d</t>
  </si>
  <si>
    <t>e</t>
  </si>
  <si>
    <t>WYMAGANIA OGÓLNE</t>
  </si>
  <si>
    <t>Obsługa geodezyjna</t>
  </si>
  <si>
    <t>ryczałt</t>
  </si>
  <si>
    <t>Dokumentacja powykonawcza</t>
  </si>
  <si>
    <t>kpl</t>
  </si>
  <si>
    <t>RAZEM WYMAGANIA OGÓLNE:</t>
  </si>
  <si>
    <t>Roboty Budowlane - CPV - 45000000</t>
  </si>
  <si>
    <r>
      <t xml:space="preserve">(I) BUDOWA KANALIZACJI SANITARNEJ  </t>
    </r>
    <r>
      <rPr>
        <sz val="8"/>
        <color theme="1"/>
        <rFont val="Arial"/>
        <family val="2"/>
        <charset val="238"/>
      </rPr>
      <t>- CPV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45200000-9</t>
    </r>
  </si>
  <si>
    <t>m</t>
  </si>
  <si>
    <t>razem (I.1):</t>
  </si>
  <si>
    <t>m2</t>
  </si>
  <si>
    <t>razem (I.2):</t>
  </si>
  <si>
    <t>razem (I.3):</t>
  </si>
  <si>
    <t xml:space="preserve">Wykonanie kompletnego ogrodzenia </t>
  </si>
  <si>
    <t>Zasilanie, oświetlenie oraz instalacja AKPiA i monitoring</t>
  </si>
  <si>
    <t>Dostawa i montaż  kompletnie wyposażonej  pompowni z komorą zasuw wraz ze studniami - wszystkie prace w tym między innymi - z robotami rozbiórkowymi, z robotami ziemnymi,  próbami pomontażowymi, zabezpieczeniem wykopu(grodzice G-62),  odwodnieniem (jeżeli konieczne), z izolacjami i zagęszczeniem, z zasilaniem elektrycznym, z pomiarem energii elektrycznej, z instalacjami elektrycznymi, monitoringiem i AKPiA, z zagospodarowaniem terenu pompowni</t>
  </si>
  <si>
    <t xml:space="preserve">Studnie Ø1000 </t>
  </si>
  <si>
    <t>Montaż ochronnych rur stalowych o średnicy nominalnej 273,1x8 mm  (bez rury przewodowej) wraz z płozami i manszetami</t>
  </si>
  <si>
    <t>Montaż ochronnych rur stalowych o średnicy nominalnej 355,6x8 mm  (bez rury przewodowej)  wraz z płozami i manszetami</t>
  </si>
  <si>
    <t>Studnie Ø425</t>
  </si>
  <si>
    <t>Pompownia ścieków PS-1 wraz z wyposażeniem ze stali nierdzewnej -zbiornik z polimerobetonu 1500mm H=5,16 m z płytą pokrywową, przejściami szczelnymi, wykonane rząpie, kominki wentylacyjne,drabina nierdzewna, włazem ,2 pompy, kręgiem Hepnera i dociążeniem</t>
  </si>
  <si>
    <t>Zagospodarowanie terenu pompowni PK-2 wraz z połączeniem z drogą dojazdową (w tym ułożenie kostki brukowej na powierzchni)</t>
  </si>
  <si>
    <t xml:space="preserve">Odtworzenie nawierzchni  w drodze nawierzchnia bitumiczna dr. powiatowa nr 1565 D  </t>
  </si>
  <si>
    <t xml:space="preserve">Odtworzenie nawierzchni  w drodze nawierzchnia bitumiczna dr. powiatowa nr 1566 D  </t>
  </si>
  <si>
    <t>Przewiert rurą stalową o średnicy nominalnej 355,6x8 mm  (bez rury przewodowej)  wraz z płozami i manszetami</t>
  </si>
  <si>
    <t>Odtworzenie nawierzchni  w drogach o nawierzchni bitumicznej dr.gminne</t>
  </si>
  <si>
    <t>Odtworzenie nawierzchni  w drogach nawierzchnia z tłucznia kamiennego - drogi Gminne</t>
  </si>
  <si>
    <t>Odtworzenie nawierzchni  w drogach gruntowych - drogi Gminne</t>
  </si>
  <si>
    <r>
      <t xml:space="preserve">(I.1) Kanalizacja sanitarna grawitacyjna </t>
    </r>
    <r>
      <rPr>
        <b/>
        <sz val="11"/>
        <color theme="1"/>
        <rFont val="Calibri"/>
        <family val="2"/>
        <charset val="238"/>
      </rPr>
      <t>Ø</t>
    </r>
    <r>
      <rPr>
        <b/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200</t>
    </r>
  </si>
  <si>
    <t>(I.2) Kanalizacja sanitarna grawitacyjna Ø 160</t>
  </si>
  <si>
    <t>Przewiert rurą stalową o średnicy nominalnej 273,1x8 mm  (bez rury przewodowej)  wraz z płozami i manszetami</t>
  </si>
  <si>
    <t>(l.3) Budowa przepompowni PS-1</t>
  </si>
  <si>
    <t xml:space="preserve">ST-00.00 ,ST-00.01 </t>
  </si>
  <si>
    <t>ST-00.00,ST-00.01, ST-01.00,ST-01.01 ST-02.00</t>
  </si>
  <si>
    <t>ST-00.00,ST-00.01, ST-01.00,ST-01.01 ST-04.00</t>
  </si>
  <si>
    <t>ST-00.00,ST-00.01, ST-01.00,ST-01.01 ST-05.00</t>
  </si>
  <si>
    <t>ST-00.00,ST-00.01, ST-01.00,ST-01.01 ST-05.00, ST-07.00</t>
  </si>
  <si>
    <t xml:space="preserve">RAZEM: Budowa kanalizacji sanitarnej w miejscowości Sieciebierowice w gminie Oława” </t>
  </si>
  <si>
    <r>
      <t xml:space="preserve">Rury kanalizacyjne  o średnicy nominalnej </t>
    </r>
    <r>
      <rPr>
        <sz val="8"/>
        <color theme="1"/>
        <rFont val="Calibri"/>
        <family val="2"/>
        <charset val="238"/>
      </rPr>
      <t>Ø</t>
    </r>
    <r>
      <rPr>
        <sz val="8"/>
        <color theme="1"/>
        <rFont val="Arial"/>
        <family val="2"/>
        <charset val="238"/>
      </rPr>
      <t>200 mm; wykonywane metodą wykopową oraz montaż odcinków w rurze ochronnej</t>
    </r>
  </si>
  <si>
    <r>
      <t xml:space="preserve">Rury kanalizacyjne  o średnicy nominalnej </t>
    </r>
    <r>
      <rPr>
        <sz val="8"/>
        <color theme="1"/>
        <rFont val="Calibri"/>
        <family val="2"/>
        <charset val="238"/>
      </rPr>
      <t>Ø16</t>
    </r>
    <r>
      <rPr>
        <sz val="8"/>
        <color theme="1"/>
        <rFont val="Arial"/>
        <family val="2"/>
        <charset val="238"/>
      </rPr>
      <t>0 mm; wykonywane metodą wykopową oraz montaż odcinków w rurze ochronnej</t>
    </r>
  </si>
  <si>
    <t>cena za mb:</t>
  </si>
  <si>
    <t>f</t>
  </si>
  <si>
    <t>g = e x f</t>
  </si>
  <si>
    <t>Montaż rurociągów kanalizacyjnych i wykonanie kompletnych studzienek rewizyjnych  - wszystkie prace z tym związane, w tym między innymi - ze wszystkimi robotami rozbiórkowymi (w tym demontaż sieci kolidującej),  z robotami ziemnymi,  montażowymi (rury, kształtki, zaślepki) z zabezpieczeniem wykopu,  oznakowanie trasy sieci, z odwodnieniem (jeżeli konieczne), zabezpieczeniem kolidyjącego drzewostanu, z próbami szczelności, z rurami ochronnymi typu arot, przebudową obiektów towarzyszących, odtworzeniem istniejących ogrodzeń, przepompowywaniem ścieków, a także rozbiórka, frezowanie i odtworzenie nawierzchni drogowych (drogi powiatowe i gminne) - wszystkie prace w tym między innymi - wykonanie m. in.: stabilizacji cementowo-pioaskowej o wytrzymałości min. 2,5 MPa, koryta wraz z profilowaniem i zagęszczeniem, warstwy podsypki piaskowej, podbudowy z kruszywa łamanego stabilizowanego mechanicznie, warstwy asfaltobetonu, płyt drogowych, kostki, kamienia, ułożenie krawężników, obrzeży, zagospodarowanie poboczy na odcinkach prowadzonych prac, rozbiórka i odwóz wraz z utylizacją materiałów z rozbiórki oraz tymczasową organizacją ruchu i oznakowaniem docelowym</t>
  </si>
  <si>
    <t>Data:</t>
  </si>
  <si>
    <t>KOSZTORYS OFERTOWY</t>
  </si>
  <si>
    <t>…………..………………..
(pieczęć wykonawcy)</t>
  </si>
  <si>
    <t>…………………………………..……………………………………….
(pieczęć imienna i podpis osoby uprawnionej lub osób
uprawnionych do reprezentowania wykonawcy)</t>
  </si>
  <si>
    <r>
      <t xml:space="preserve">Montaż rurociągów kanalizacyjnych i wykonanie kompletnych studzienek rewizyjnych  - wszystkie prace z tym związane, w tym między innymi - ze wszystkimi robotami rozbiórkowymi (w tym demontaż sieci kolidującej),  z robotami ziemnymi,  montażowymi (rury, kształtki)  z zabezpieczeniem wykopu,  oznakowanie trasy sieci, z odwodnieniem (jeżeli konieczne), zabezpieczeniem kolidyjącego drzewostanu, z próbami szczelności, z rurami ochronnymi typu arot, przebudową obiektów towarzyszących, odtworzeniem istniejących ogrodzeń, przepompowywaniem ścieków, a także rozbiórka, frezowanie i odtworzenie nawierzchni drogowych (drogi powiatowe i gminne </t>
    </r>
    <r>
      <rPr>
        <b/>
        <sz val="8"/>
        <rFont val="Arial"/>
        <family val="2"/>
        <charset val="238"/>
      </rPr>
      <t xml:space="preserve">zgodnie z wytycznymi Zarządcy drogi </t>
    </r>
    <r>
      <rPr>
        <b/>
        <sz val="8"/>
        <color theme="1"/>
        <rFont val="Arial"/>
        <family val="2"/>
        <charset val="238"/>
      </rPr>
      <t xml:space="preserve">- wszystkie prace w tym między innymi - wykonanie m. in.: stabilizacji cementowo-pioaskowej o wytrzymałości min. 2,5 MPa, koryta wraz z profilowaniem i zagęszczeniem, warstwy podsypki piaskowej, podbudowy z kruszywa łamanego stabilizowanego mechanicznie, warstwy asfaltobetonu, płyt drogowych, kostki, kamienia, ułożenie krawężników, obrzeży, zagospodarowanie poboczy na odcinkach prowadzonych prac, rozbiórka i odwóz wraz z utylizacją materiałów z rozbiórki i utylizacją odpadów oraz tymczasową organizacją ruchu i oznakowaniem docelowym                                                   </t>
    </r>
  </si>
  <si>
    <t xml:space="preserve">Budowa kanalizacji sanitarnej w miejscowości DRZEMLIKOWICE w gminie Oława” </t>
  </si>
  <si>
    <t>Studnie Ø1200 -studnia rozprężna</t>
  </si>
  <si>
    <t>Odtworzenie nawierzchni  w drogach nawierzchnia z tłuczniowa - drogi Gminne</t>
  </si>
  <si>
    <r>
      <t xml:space="preserve">(I.2) Kanalizacja sanitarna grawitacyjna </t>
    </r>
    <r>
      <rPr>
        <b/>
        <sz val="11"/>
        <color theme="1"/>
        <rFont val="Calibri"/>
        <family val="2"/>
        <charset val="238"/>
      </rPr>
      <t xml:space="preserve">Ø </t>
    </r>
    <r>
      <rPr>
        <b/>
        <sz val="11"/>
        <color theme="1"/>
        <rFont val="Arial"/>
        <family val="2"/>
        <charset val="238"/>
      </rPr>
      <t>200 przewiert rurą kamionkową</t>
    </r>
  </si>
  <si>
    <t>Przewiert rurą kamionkową przewodową DN200</t>
  </si>
  <si>
    <t>(I.3) Kanalizacja sanitarna grawitacyjna Ø 160</t>
  </si>
  <si>
    <t xml:space="preserve">(l.4) Budowa przepompowni </t>
  </si>
  <si>
    <t xml:space="preserve">Pompownia ścieków wraz z wyposażeniem ze stali nierdzewnej -zbiornik z polimerobetonu 1500mm ok.H=5,0 m z płytą pokrywową, przejściami szczelnymi, wykonane rząpie, kominki wentylacyjne,drabina nierdzewna, włazem ,2 pompy, kręgiem Hepnera i dociążeniem </t>
  </si>
  <si>
    <t>Zagospodarowanie terenu pompowni  wraz z połączeniem z drogą dojazdową (w tym ułożenie kostki brukowej na powierzchni)</t>
  </si>
  <si>
    <t>razem (I.4):</t>
  </si>
  <si>
    <t>Nr pozycji</t>
  </si>
  <si>
    <t xml:space="preserve">Montaż rurociągów kanalizacyjnych i wykonanie kompletnych studzienek rewizyjnych  - wszystkie prace z tym związane, w tym między innymi - ze wszystkimi robotami rozbiórkowymi (w tym demontaż sieci kolidującej),  z robotami ziemnymi,  montażowymi (rury, kształtki, zaślepki)  z zabezpieczeniem wykopu,  oznakowanie trasy sieci, z odwodnieniem (jeżeli konieczne), zabezpieczeniem kolidyjącego drzewostanu, z próbami szczelności, z rurami ochronnymi typu arot, przebudową obiektów towarzyszących, odtworzeniem istniejących ogrodzeń, przepompowywaniem ścieków, a także rozbiórka, frezowanie i odtworzenie nawierzchni drogowych (drogi powiatowe i gminne) - wszystkie prace w tym między innymi - wykonanie m. in.: stabilizacji cementowo-pioaskowej o wytrzymałości min. 2,5 MPa, koryta wraz z profilowaniem i zagęszczeniem, warstwy podsypki piaskowej, podbudowy z kruszywa łamanego stabilizowanego mechanicznie, warstwy asfaltobetonu, płyt drogowych, kostki, kamienia, ułożenie krawężników, obrzeży, zagospodarowanie poboczy na odcinkach prowadzonych prac, rozbiórka i odwóz wraz z utylizacją materiałów z rozbiórki oraz tymczasową organizacją ruchu i oznakowaniem docelowym                                                           </t>
  </si>
  <si>
    <t xml:space="preserve">Budowa kanalizacji sanitarnej w miejscowości BOLECHÓW w gminie Oława” </t>
  </si>
  <si>
    <t>Odtworzenie nawierzchni  w drodze nawierzchnia bitumiczna dr. Gminnej</t>
  </si>
  <si>
    <t>Odtworzenie nawierzchni  w drogach nawierzchnia z kostki brukowej - drogi Gminne</t>
  </si>
  <si>
    <t>Zagospodarowanie terenu pompowni PS-1 wraz z połączeniem z drogą dojazdową (w tym ułożenie kostki brukowej na powierzchni)</t>
  </si>
  <si>
    <t xml:space="preserve">RAZEM: Budowa kanalizacji sanitarnej w miejscowości BOLECHÓW w gminie Oława” </t>
  </si>
  <si>
    <t xml:space="preserve">Budowa kanalizacji sanitarnej w miejscowości NIWNIK w gminie Oława” </t>
  </si>
  <si>
    <t>Studnie Ø1200 -studnia rozprężająca</t>
  </si>
  <si>
    <t xml:space="preserve">Odtworzenie nawierzchni  w drodze nawierzchnia brukowa  (odtworzenie podbudowy na całej szerokosci drog) i dr. powiatowa nr 1564 D  </t>
  </si>
  <si>
    <t xml:space="preserve">Odtworzenie nawierzchni  w drodze nawierzchnia bitumiczna dr. powiatowa nr 1564 D  </t>
  </si>
  <si>
    <t xml:space="preserve">Odtworzenie nawierzchni  w drodze nawierzchnia tłuczniowa dr. powiatowa nr 1564 D  </t>
  </si>
  <si>
    <t xml:space="preserve">Odtworzenie nawierzchni  w drodze nawierzchnia gruntowa dr. powiatowa nr 1564 D  </t>
  </si>
  <si>
    <t xml:space="preserve">(l.3) Budowa przepompowni </t>
  </si>
  <si>
    <t xml:space="preserve">Pompownia ścieków wraz z wyposażeniem ze stali nierdzewnej -zbiornik z polimerobetonu 1500mm ok.H=4,0 m z płytą pokrywową, przejściami szczelnymi, wykonane rząpie, kominki wentylacyjne,drabina nierdzewna, włazem ,2 pompy, kręgiem Hepnera i dociążeniem </t>
  </si>
  <si>
    <t xml:space="preserve">RAZEM: Budowa kanalizacji sanitarnej w miejscowości NIWNIK  w gminie Oława” </t>
  </si>
  <si>
    <t>Cena jednostkowa netto</t>
  </si>
  <si>
    <t>Wartość netto</t>
  </si>
  <si>
    <t xml:space="preserve">RAZEM: Budowa kanalizacji sanitarnej w miejscowości Godzinowice w gminie Oława” </t>
  </si>
  <si>
    <t xml:space="preserve">Budowa kanalizacji sanitarnej w miejscowości GODZINOWICE w gminie Oława” </t>
  </si>
  <si>
    <t xml:space="preserve">Budowa kanalizacji sanitarnej w miejscowości SIECIEBOROWICE w gminie Oława” </t>
  </si>
  <si>
    <t xml:space="preserve">Sprawa nr RG.271.16.2017.ZP 
Załącznik nr 8 do SIWZ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</si>
</sst>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_ ;\-#,##0.00\ "/>
    <numFmt numFmtId="165" formatCode="#,##0.0"/>
    <numFmt numFmtId="166" formatCode="#,##0.00\ _z_ł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u/>
      <sz val="13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 wrapText="1"/>
    </xf>
    <xf numFmtId="43" fontId="0" fillId="0" borderId="0" xfId="0" applyNumberFormat="1"/>
    <xf numFmtId="43" fontId="0" fillId="0" borderId="0" xfId="0" applyNumberFormat="1" applyAlignment="1">
      <alignment horizontal="center"/>
    </xf>
    <xf numFmtId="4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3" fontId="8" fillId="0" borderId="1" xfId="0" applyNumberFormat="1" applyFont="1" applyBorder="1" applyAlignment="1">
      <alignment horizontal="right" vertical="center"/>
    </xf>
    <xf numFmtId="43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3" xfId="0" applyBorder="1"/>
    <xf numFmtId="164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/>
    </xf>
    <xf numFmtId="4" fontId="6" fillId="3" borderId="1" xfId="0" applyNumberFormat="1" applyFont="1" applyFill="1" applyBorder="1" applyAlignment="1">
      <alignment horizontal="right" vertical="center"/>
    </xf>
    <xf numFmtId="0" fontId="0" fillId="0" borderId="0" xfId="0" applyFill="1" applyBorder="1"/>
    <xf numFmtId="43" fontId="0" fillId="0" borderId="0" xfId="0" applyNumberFormat="1" applyFill="1" applyBorder="1"/>
    <xf numFmtId="4" fontId="0" fillId="0" borderId="0" xfId="0" applyNumberFormat="1" applyFill="1" applyBorder="1"/>
    <xf numFmtId="165" fontId="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vertical="center"/>
    </xf>
    <xf numFmtId="166" fontId="0" fillId="0" borderId="0" xfId="0" applyNumberFormat="1"/>
    <xf numFmtId="166" fontId="4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right" vertical="center"/>
    </xf>
    <xf numFmtId="166" fontId="6" fillId="3" borderId="1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3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43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indent="1"/>
    </xf>
    <xf numFmtId="0" fontId="10" fillId="3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4" fontId="15" fillId="0" borderId="3" xfId="0" applyNumberFormat="1" applyFont="1" applyBorder="1" applyAlignment="1">
      <alignment horizontal="right" vertical="top" wrapText="1"/>
    </xf>
    <xf numFmtId="4" fontId="15" fillId="0" borderId="4" xfId="0" applyNumberFormat="1" applyFont="1" applyBorder="1" applyAlignment="1">
      <alignment horizontal="right" vertical="top"/>
    </xf>
    <xf numFmtId="43" fontId="4" fillId="0" borderId="1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43" fontId="4" fillId="0" borderId="8" xfId="0" applyNumberFormat="1" applyFont="1" applyBorder="1" applyAlignment="1">
      <alignment horizontal="center" vertical="center" wrapText="1"/>
    </xf>
    <xf numFmtId="43" fontId="4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zoomScaleSheetLayoutView="100" workbookViewId="0">
      <selection activeCell="M2" sqref="M2"/>
    </sheetView>
  </sheetViews>
  <sheetFormatPr defaultRowHeight="14.4" x14ac:dyDescent="0.3"/>
  <cols>
    <col min="2" max="2" width="15.44140625" customWidth="1"/>
    <col min="3" max="3" width="37.5546875" customWidth="1"/>
    <col min="4" max="4" width="8" bestFit="1" customWidth="1"/>
    <col min="5" max="5" width="9.109375" customWidth="1"/>
    <col min="6" max="6" width="16" style="3" customWidth="1"/>
    <col min="7" max="7" width="17.109375" style="3" customWidth="1"/>
  </cols>
  <sheetData>
    <row r="1" spans="1:8" ht="116.25" customHeight="1" x14ac:dyDescent="0.3">
      <c r="A1" s="74" t="s">
        <v>56</v>
      </c>
      <c r="B1" s="75"/>
      <c r="C1" s="22"/>
      <c r="D1" s="22"/>
      <c r="E1" s="22"/>
      <c r="F1" s="76" t="s">
        <v>90</v>
      </c>
      <c r="G1" s="77"/>
    </row>
    <row r="2" spans="1:8" ht="23.25" x14ac:dyDescent="0.25">
      <c r="A2" s="82" t="s">
        <v>54</v>
      </c>
      <c r="B2" s="82"/>
      <c r="C2" s="83" t="s">
        <v>55</v>
      </c>
      <c r="D2" s="83"/>
      <c r="E2" s="83"/>
      <c r="F2" s="83"/>
      <c r="G2" s="83"/>
      <c r="H2" s="1"/>
    </row>
    <row r="3" spans="1:8" ht="16.5" customHeight="1" x14ac:dyDescent="0.3">
      <c r="A3" s="68" t="s">
        <v>69</v>
      </c>
      <c r="B3" s="68" t="s">
        <v>0</v>
      </c>
      <c r="C3" s="68" t="s">
        <v>1</v>
      </c>
      <c r="D3" s="68" t="s">
        <v>2</v>
      </c>
      <c r="E3" s="68" t="s">
        <v>3</v>
      </c>
      <c r="F3" s="78" t="s">
        <v>85</v>
      </c>
      <c r="G3" s="78" t="s">
        <v>86</v>
      </c>
      <c r="H3" s="62"/>
    </row>
    <row r="4" spans="1:8" x14ac:dyDescent="0.3">
      <c r="A4" s="68"/>
      <c r="B4" s="68"/>
      <c r="C4" s="68"/>
      <c r="D4" s="68"/>
      <c r="E4" s="68"/>
      <c r="F4" s="78"/>
      <c r="G4" s="78"/>
      <c r="H4" s="62"/>
    </row>
    <row r="5" spans="1:8" x14ac:dyDescent="0.3">
      <c r="A5" s="68"/>
      <c r="B5" s="68"/>
      <c r="C5" s="68"/>
      <c r="D5" s="68"/>
      <c r="E5" s="68"/>
      <c r="F5" s="4" t="s">
        <v>4</v>
      </c>
      <c r="G5" s="4" t="s">
        <v>4</v>
      </c>
      <c r="H5" s="62"/>
    </row>
    <row r="6" spans="1:8" ht="15" x14ac:dyDescent="0.25">
      <c r="A6" s="5" t="s">
        <v>5</v>
      </c>
      <c r="B6" s="5" t="s">
        <v>6</v>
      </c>
      <c r="C6" s="6" t="s">
        <v>7</v>
      </c>
      <c r="D6" s="5" t="s">
        <v>8</v>
      </c>
      <c r="E6" s="5" t="s">
        <v>9</v>
      </c>
      <c r="F6" s="4" t="s">
        <v>51</v>
      </c>
      <c r="G6" s="4" t="s">
        <v>52</v>
      </c>
      <c r="H6" s="1"/>
    </row>
    <row r="7" spans="1:8" x14ac:dyDescent="0.3">
      <c r="A7" s="63" t="s">
        <v>10</v>
      </c>
      <c r="B7" s="63"/>
      <c r="C7" s="63"/>
      <c r="D7" s="63"/>
      <c r="E7" s="63"/>
      <c r="F7" s="63"/>
      <c r="G7" s="63"/>
      <c r="H7" s="1"/>
    </row>
    <row r="8" spans="1:8" x14ac:dyDescent="0.3">
      <c r="A8" s="7">
        <v>1</v>
      </c>
      <c r="B8" s="6" t="s">
        <v>42</v>
      </c>
      <c r="C8" s="8" t="s">
        <v>11</v>
      </c>
      <c r="D8" s="64" t="s">
        <v>12</v>
      </c>
      <c r="E8" s="64"/>
      <c r="F8" s="64"/>
      <c r="G8" s="23"/>
      <c r="H8" s="1"/>
    </row>
    <row r="9" spans="1:8" x14ac:dyDescent="0.3">
      <c r="A9" s="7">
        <v>2</v>
      </c>
      <c r="B9" s="6" t="s">
        <v>42</v>
      </c>
      <c r="C9" s="8" t="s">
        <v>13</v>
      </c>
      <c r="D9" s="79" t="s">
        <v>12</v>
      </c>
      <c r="E9" s="80"/>
      <c r="F9" s="81"/>
      <c r="G9" s="23"/>
      <c r="H9" s="1"/>
    </row>
    <row r="10" spans="1:8" x14ac:dyDescent="0.3">
      <c r="A10" s="6"/>
      <c r="B10" s="10"/>
      <c r="C10" s="11"/>
      <c r="D10" s="12"/>
      <c r="E10" s="6"/>
      <c r="F10" s="13" t="s">
        <v>15</v>
      </c>
      <c r="G10" s="25">
        <f>SUM(G8:G9)</f>
        <v>0</v>
      </c>
      <c r="H10" s="1"/>
    </row>
    <row r="11" spans="1:8" ht="33" customHeight="1" x14ac:dyDescent="0.3">
      <c r="A11" s="65" t="s">
        <v>88</v>
      </c>
      <c r="B11" s="65"/>
      <c r="C11" s="65"/>
      <c r="D11" s="65"/>
      <c r="E11" s="65"/>
      <c r="F11" s="65"/>
      <c r="G11" s="65"/>
      <c r="H11" s="1"/>
    </row>
    <row r="12" spans="1:8" ht="15.75" customHeight="1" x14ac:dyDescent="0.25">
      <c r="A12" s="66" t="s">
        <v>16</v>
      </c>
      <c r="B12" s="66"/>
      <c r="C12" s="66"/>
      <c r="D12" s="66"/>
      <c r="E12" s="66"/>
      <c r="F12" s="66"/>
      <c r="G12" s="66"/>
      <c r="H12" s="1"/>
    </row>
    <row r="13" spans="1:8" ht="15" x14ac:dyDescent="0.25">
      <c r="A13" s="67" t="s">
        <v>17</v>
      </c>
      <c r="B13" s="67"/>
      <c r="C13" s="67"/>
      <c r="D13" s="15"/>
      <c r="E13" s="9"/>
      <c r="F13" s="60"/>
      <c r="G13" s="60"/>
      <c r="H13" s="1"/>
    </row>
    <row r="14" spans="1:8" x14ac:dyDescent="0.3">
      <c r="A14" s="63" t="s">
        <v>38</v>
      </c>
      <c r="B14" s="63"/>
      <c r="C14" s="63"/>
      <c r="D14" s="63"/>
      <c r="E14" s="63"/>
      <c r="F14" s="63"/>
      <c r="G14" s="63"/>
      <c r="H14" s="1"/>
    </row>
    <row r="15" spans="1:8" ht="111" customHeight="1" x14ac:dyDescent="0.3">
      <c r="A15" s="61" t="s">
        <v>58</v>
      </c>
      <c r="B15" s="61"/>
      <c r="C15" s="61"/>
      <c r="D15" s="61"/>
      <c r="E15" s="61"/>
      <c r="F15" s="61"/>
      <c r="G15" s="61"/>
      <c r="H15" s="1"/>
    </row>
    <row r="16" spans="1:8" ht="30.6" x14ac:dyDescent="0.3">
      <c r="A16" s="7">
        <v>3</v>
      </c>
      <c r="B16" s="16" t="s">
        <v>43</v>
      </c>
      <c r="C16" s="17" t="s">
        <v>48</v>
      </c>
      <c r="D16" s="7" t="s">
        <v>18</v>
      </c>
      <c r="E16" s="18">
        <v>778</v>
      </c>
      <c r="F16" s="29"/>
      <c r="G16" s="23">
        <f>E16*F16</f>
        <v>0</v>
      </c>
      <c r="H16" s="1"/>
    </row>
    <row r="17" spans="1:9" ht="30.6" x14ac:dyDescent="0.3">
      <c r="A17" s="7">
        <v>4</v>
      </c>
      <c r="B17" s="16" t="s">
        <v>43</v>
      </c>
      <c r="C17" s="17" t="s">
        <v>28</v>
      </c>
      <c r="D17" s="7" t="s">
        <v>18</v>
      </c>
      <c r="E17" s="19">
        <v>15</v>
      </c>
      <c r="F17" s="29"/>
      <c r="G17" s="23">
        <f t="shared" ref="G17:G24" si="0">E17*F17</f>
        <v>0</v>
      </c>
      <c r="H17" s="1"/>
    </row>
    <row r="18" spans="1:9" ht="30.6" x14ac:dyDescent="0.3">
      <c r="A18" s="7">
        <v>5</v>
      </c>
      <c r="B18" s="16" t="s">
        <v>43</v>
      </c>
      <c r="C18" s="17" t="s">
        <v>34</v>
      </c>
      <c r="D18" s="7" t="s">
        <v>18</v>
      </c>
      <c r="E18" s="19">
        <v>16</v>
      </c>
      <c r="F18" s="29"/>
      <c r="G18" s="23">
        <f t="shared" si="0"/>
        <v>0</v>
      </c>
      <c r="H18" s="1"/>
      <c r="I18" s="34"/>
    </row>
    <row r="19" spans="1:9" ht="30.6" x14ac:dyDescent="0.3">
      <c r="A19" s="7">
        <v>6</v>
      </c>
      <c r="B19" s="16" t="s">
        <v>43</v>
      </c>
      <c r="C19" s="17" t="s">
        <v>26</v>
      </c>
      <c r="D19" s="16" t="s">
        <v>14</v>
      </c>
      <c r="E19" s="16">
        <v>18</v>
      </c>
      <c r="F19" s="31"/>
      <c r="G19" s="23">
        <f t="shared" si="0"/>
        <v>0</v>
      </c>
      <c r="H19" s="1"/>
      <c r="I19" s="34"/>
    </row>
    <row r="20" spans="1:9" ht="30.6" x14ac:dyDescent="0.3">
      <c r="A20" s="7">
        <v>7</v>
      </c>
      <c r="B20" s="16" t="s">
        <v>43</v>
      </c>
      <c r="C20" s="17" t="s">
        <v>29</v>
      </c>
      <c r="D20" s="16" t="s">
        <v>14</v>
      </c>
      <c r="E20" s="16">
        <v>26</v>
      </c>
      <c r="F20" s="31"/>
      <c r="G20" s="23">
        <f t="shared" si="0"/>
        <v>0</v>
      </c>
      <c r="H20" s="1"/>
      <c r="I20" s="34"/>
    </row>
    <row r="21" spans="1:9" ht="30.6" x14ac:dyDescent="0.3">
      <c r="A21" s="7">
        <v>8</v>
      </c>
      <c r="B21" s="5" t="s">
        <v>44</v>
      </c>
      <c r="C21" s="20" t="s">
        <v>32</v>
      </c>
      <c r="D21" s="6" t="s">
        <v>20</v>
      </c>
      <c r="E21" s="18">
        <v>8</v>
      </c>
      <c r="F21" s="30"/>
      <c r="G21" s="23">
        <f t="shared" si="0"/>
        <v>0</v>
      </c>
      <c r="H21" s="1"/>
      <c r="I21" s="36"/>
    </row>
    <row r="22" spans="1:9" ht="30.6" x14ac:dyDescent="0.3">
      <c r="A22" s="7">
        <v>9</v>
      </c>
      <c r="B22" s="5" t="s">
        <v>44</v>
      </c>
      <c r="C22" s="20" t="s">
        <v>35</v>
      </c>
      <c r="D22" s="7" t="s">
        <v>20</v>
      </c>
      <c r="E22" s="18">
        <v>2454</v>
      </c>
      <c r="F22" s="30"/>
      <c r="G22" s="23">
        <f t="shared" si="0"/>
        <v>0</v>
      </c>
      <c r="H22" s="1"/>
      <c r="I22" s="36"/>
    </row>
    <row r="23" spans="1:9" ht="30.6" x14ac:dyDescent="0.3">
      <c r="A23" s="7">
        <v>10</v>
      </c>
      <c r="B23" s="5" t="s">
        <v>44</v>
      </c>
      <c r="C23" s="17" t="s">
        <v>61</v>
      </c>
      <c r="D23" s="6" t="s">
        <v>20</v>
      </c>
      <c r="E23" s="18">
        <v>138</v>
      </c>
      <c r="F23" s="30"/>
      <c r="G23" s="23">
        <f t="shared" si="0"/>
        <v>0</v>
      </c>
      <c r="H23" s="1"/>
      <c r="I23" s="36"/>
    </row>
    <row r="24" spans="1:9" ht="30.6" x14ac:dyDescent="0.3">
      <c r="A24" s="7">
        <v>11</v>
      </c>
      <c r="B24" s="5" t="s">
        <v>44</v>
      </c>
      <c r="C24" s="17" t="s">
        <v>37</v>
      </c>
      <c r="D24" s="6" t="s">
        <v>20</v>
      </c>
      <c r="E24" s="18">
        <v>86</v>
      </c>
      <c r="F24" s="30"/>
      <c r="G24" s="23">
        <f t="shared" si="0"/>
        <v>0</v>
      </c>
      <c r="H24" s="1"/>
      <c r="I24" s="36"/>
    </row>
    <row r="25" spans="1:9" x14ac:dyDescent="0.3">
      <c r="A25" s="69" t="s">
        <v>19</v>
      </c>
      <c r="B25" s="69"/>
      <c r="C25" s="69"/>
      <c r="D25" s="69"/>
      <c r="E25" s="69"/>
      <c r="F25" s="69"/>
      <c r="G25" s="25">
        <f>SUM(G16:G24)</f>
        <v>0</v>
      </c>
      <c r="H25" s="1"/>
      <c r="I25" s="34"/>
    </row>
    <row r="26" spans="1:9" x14ac:dyDescent="0.3">
      <c r="A26" s="70" t="s">
        <v>50</v>
      </c>
      <c r="B26" s="70"/>
      <c r="C26" s="70"/>
      <c r="D26" s="70"/>
      <c r="E26" s="70"/>
      <c r="F26" s="70"/>
      <c r="G26" s="23">
        <f>G25/E16</f>
        <v>0</v>
      </c>
      <c r="H26" s="1"/>
      <c r="I26" s="34"/>
    </row>
    <row r="27" spans="1:9" x14ac:dyDescent="0.3">
      <c r="A27" s="63" t="s">
        <v>39</v>
      </c>
      <c r="B27" s="63"/>
      <c r="C27" s="63"/>
      <c r="D27" s="63"/>
      <c r="E27" s="63"/>
      <c r="F27" s="63"/>
      <c r="G27" s="63"/>
      <c r="H27" s="1"/>
    </row>
    <row r="28" spans="1:9" ht="109.5" customHeight="1" x14ac:dyDescent="0.3">
      <c r="A28" s="61" t="s">
        <v>70</v>
      </c>
      <c r="B28" s="61"/>
      <c r="C28" s="61"/>
      <c r="D28" s="61"/>
      <c r="E28" s="61"/>
      <c r="F28" s="61"/>
      <c r="G28" s="61"/>
      <c r="H28" s="1"/>
    </row>
    <row r="29" spans="1:9" ht="30.6" x14ac:dyDescent="0.3">
      <c r="A29" s="7">
        <v>12</v>
      </c>
      <c r="B29" s="16" t="s">
        <v>43</v>
      </c>
      <c r="C29" s="17" t="s">
        <v>49</v>
      </c>
      <c r="D29" s="7" t="s">
        <v>18</v>
      </c>
      <c r="E29" s="18">
        <v>198</v>
      </c>
      <c r="F29" s="29"/>
      <c r="G29" s="23">
        <f>E29*F29</f>
        <v>0</v>
      </c>
      <c r="H29" s="1"/>
    </row>
    <row r="30" spans="1:9" ht="30.6" x14ac:dyDescent="0.3">
      <c r="A30" s="7">
        <v>13</v>
      </c>
      <c r="B30" s="16" t="s">
        <v>43</v>
      </c>
      <c r="C30" s="17" t="s">
        <v>27</v>
      </c>
      <c r="D30" s="7" t="s">
        <v>18</v>
      </c>
      <c r="E30" s="6">
        <v>35</v>
      </c>
      <c r="F30" s="29"/>
      <c r="G30" s="23">
        <f t="shared" ref="G30:G34" si="1">E30*F30</f>
        <v>0</v>
      </c>
      <c r="H30" s="1"/>
    </row>
    <row r="31" spans="1:9" ht="30.6" x14ac:dyDescent="0.3">
      <c r="A31" s="7">
        <v>14</v>
      </c>
      <c r="B31" s="5" t="s">
        <v>44</v>
      </c>
      <c r="C31" s="20" t="s">
        <v>32</v>
      </c>
      <c r="D31" s="7" t="s">
        <v>20</v>
      </c>
      <c r="E31" s="21">
        <v>2</v>
      </c>
      <c r="F31" s="31"/>
      <c r="G31" s="23">
        <f t="shared" si="1"/>
        <v>0</v>
      </c>
      <c r="H31" s="1"/>
    </row>
    <row r="32" spans="1:9" ht="30.6" x14ac:dyDescent="0.3">
      <c r="A32" s="7">
        <v>15</v>
      </c>
      <c r="B32" s="5" t="s">
        <v>44</v>
      </c>
      <c r="C32" s="20" t="s">
        <v>35</v>
      </c>
      <c r="D32" s="7" t="s">
        <v>20</v>
      </c>
      <c r="E32" s="21">
        <v>614</v>
      </c>
      <c r="F32" s="31"/>
      <c r="G32" s="23">
        <f t="shared" si="1"/>
        <v>0</v>
      </c>
      <c r="H32" s="1"/>
    </row>
    <row r="33" spans="1:8" ht="30.6" x14ac:dyDescent="0.3">
      <c r="A33" s="7">
        <v>16</v>
      </c>
      <c r="B33" s="5" t="s">
        <v>44</v>
      </c>
      <c r="C33" s="17" t="s">
        <v>36</v>
      </c>
      <c r="D33" s="6" t="s">
        <v>20</v>
      </c>
      <c r="E33" s="21">
        <v>34</v>
      </c>
      <c r="F33" s="31"/>
      <c r="G33" s="23">
        <f t="shared" si="1"/>
        <v>0</v>
      </c>
      <c r="H33" s="1"/>
    </row>
    <row r="34" spans="1:8" ht="30.6" x14ac:dyDescent="0.3">
      <c r="A34" s="7">
        <v>17</v>
      </c>
      <c r="B34" s="5" t="s">
        <v>44</v>
      </c>
      <c r="C34" s="17" t="s">
        <v>37</v>
      </c>
      <c r="D34" s="6" t="s">
        <v>20</v>
      </c>
      <c r="E34" s="21">
        <v>22</v>
      </c>
      <c r="F34" s="31"/>
      <c r="G34" s="23">
        <f t="shared" si="1"/>
        <v>0</v>
      </c>
      <c r="H34" s="1"/>
    </row>
    <row r="35" spans="1:8" x14ac:dyDescent="0.3">
      <c r="A35" s="69" t="s">
        <v>21</v>
      </c>
      <c r="B35" s="69"/>
      <c r="C35" s="69"/>
      <c r="D35" s="69"/>
      <c r="E35" s="69"/>
      <c r="F35" s="69"/>
      <c r="G35" s="25">
        <f>SUM(G29:G34)</f>
        <v>0</v>
      </c>
      <c r="H35" s="1"/>
    </row>
    <row r="36" spans="1:8" x14ac:dyDescent="0.3">
      <c r="A36" s="70" t="s">
        <v>50</v>
      </c>
      <c r="B36" s="70"/>
      <c r="C36" s="70"/>
      <c r="D36" s="70"/>
      <c r="E36" s="70"/>
      <c r="F36" s="70"/>
      <c r="G36" s="23">
        <f>G35/E29</f>
        <v>0</v>
      </c>
      <c r="H36" s="1"/>
    </row>
    <row r="37" spans="1:8" x14ac:dyDescent="0.3">
      <c r="A37" s="63" t="s">
        <v>82</v>
      </c>
      <c r="B37" s="63"/>
      <c r="C37" s="63"/>
      <c r="D37" s="63"/>
      <c r="E37" s="63"/>
      <c r="F37" s="63"/>
      <c r="G37" s="63"/>
      <c r="H37" s="1"/>
    </row>
    <row r="38" spans="1:8" ht="46.5" customHeight="1" x14ac:dyDescent="0.3">
      <c r="A38" s="61" t="s">
        <v>25</v>
      </c>
      <c r="B38" s="61"/>
      <c r="C38" s="61"/>
      <c r="D38" s="61"/>
      <c r="E38" s="61"/>
      <c r="F38" s="61"/>
      <c r="G38" s="61"/>
      <c r="H38" s="1"/>
    </row>
    <row r="39" spans="1:8" ht="61.2" x14ac:dyDescent="0.3">
      <c r="A39" s="7">
        <v>18</v>
      </c>
      <c r="B39" s="16" t="s">
        <v>45</v>
      </c>
      <c r="C39" s="20" t="s">
        <v>66</v>
      </c>
      <c r="D39" s="7" t="s">
        <v>14</v>
      </c>
      <c r="E39" s="6">
        <v>1</v>
      </c>
      <c r="F39" s="23"/>
      <c r="G39" s="23">
        <f>E39*F39</f>
        <v>0</v>
      </c>
      <c r="H39" s="1"/>
    </row>
    <row r="40" spans="1:8" ht="34.5" customHeight="1" x14ac:dyDescent="0.3">
      <c r="A40" s="7">
        <v>19</v>
      </c>
      <c r="B40" s="16" t="s">
        <v>45</v>
      </c>
      <c r="C40" s="17" t="s">
        <v>23</v>
      </c>
      <c r="D40" s="7" t="s">
        <v>14</v>
      </c>
      <c r="E40" s="6">
        <v>1</v>
      </c>
      <c r="F40" s="23"/>
      <c r="G40" s="23">
        <f t="shared" ref="G40:G42" si="2">E40*F40</f>
        <v>0</v>
      </c>
      <c r="H40" s="1"/>
    </row>
    <row r="41" spans="1:8" ht="34.5" customHeight="1" x14ac:dyDescent="0.3">
      <c r="A41" s="7">
        <v>20</v>
      </c>
      <c r="B41" s="16" t="s">
        <v>45</v>
      </c>
      <c r="C41" s="20" t="s">
        <v>67</v>
      </c>
      <c r="D41" s="6" t="s">
        <v>14</v>
      </c>
      <c r="E41" s="6">
        <v>1</v>
      </c>
      <c r="F41" s="29"/>
      <c r="G41" s="23">
        <f t="shared" si="2"/>
        <v>0</v>
      </c>
      <c r="H41" s="1"/>
    </row>
    <row r="42" spans="1:8" ht="34.5" customHeight="1" x14ac:dyDescent="0.3">
      <c r="A42" s="7">
        <v>21</v>
      </c>
      <c r="B42" s="16" t="s">
        <v>46</v>
      </c>
      <c r="C42" s="17" t="s">
        <v>24</v>
      </c>
      <c r="D42" s="7" t="s">
        <v>14</v>
      </c>
      <c r="E42" s="6">
        <v>1</v>
      </c>
      <c r="F42" s="23"/>
      <c r="G42" s="23">
        <f t="shared" si="2"/>
        <v>0</v>
      </c>
      <c r="H42" s="1"/>
    </row>
    <row r="43" spans="1:8" x14ac:dyDescent="0.3">
      <c r="A43" s="69" t="s">
        <v>22</v>
      </c>
      <c r="B43" s="69"/>
      <c r="C43" s="69"/>
      <c r="D43" s="69"/>
      <c r="E43" s="69"/>
      <c r="F43" s="69"/>
      <c r="G43" s="25">
        <f>SUM(G39:G42)</f>
        <v>0</v>
      </c>
      <c r="H43" s="1"/>
    </row>
    <row r="44" spans="1:8" x14ac:dyDescent="0.3">
      <c r="A44" s="73" t="s">
        <v>87</v>
      </c>
      <c r="B44" s="73"/>
      <c r="C44" s="73"/>
      <c r="D44" s="73"/>
      <c r="E44" s="73"/>
      <c r="F44" s="73"/>
      <c r="G44" s="25">
        <f>G10+G25+G35+G43</f>
        <v>0</v>
      </c>
      <c r="H44" s="1"/>
    </row>
    <row r="45" spans="1:8" ht="134.25" customHeight="1" x14ac:dyDescent="0.3">
      <c r="A45" s="71" t="s">
        <v>57</v>
      </c>
      <c r="B45" s="72"/>
      <c r="C45" s="72"/>
      <c r="D45" s="72"/>
      <c r="E45" s="72"/>
      <c r="F45" s="72"/>
      <c r="G45" s="72"/>
    </row>
    <row r="47" spans="1:8" ht="15.75" customHeight="1" x14ac:dyDescent="0.3"/>
  </sheetData>
  <mergeCells count="31">
    <mergeCell ref="A1:B1"/>
    <mergeCell ref="F1:G1"/>
    <mergeCell ref="F3:F4"/>
    <mergeCell ref="G3:G4"/>
    <mergeCell ref="D9:F9"/>
    <mergeCell ref="A2:B2"/>
    <mergeCell ref="C2:G2"/>
    <mergeCell ref="A27:G27"/>
    <mergeCell ref="A45:G45"/>
    <mergeCell ref="A35:F35"/>
    <mergeCell ref="A36:F36"/>
    <mergeCell ref="A37:G37"/>
    <mergeCell ref="A38:G38"/>
    <mergeCell ref="A43:F43"/>
    <mergeCell ref="A44:F44"/>
    <mergeCell ref="A28:G28"/>
    <mergeCell ref="H3:H5"/>
    <mergeCell ref="A7:G7"/>
    <mergeCell ref="D8:F8"/>
    <mergeCell ref="A11:G11"/>
    <mergeCell ref="A12:G12"/>
    <mergeCell ref="A13:C13"/>
    <mergeCell ref="A3:A5"/>
    <mergeCell ref="B3:B5"/>
    <mergeCell ref="C3:C5"/>
    <mergeCell ref="D3:D5"/>
    <mergeCell ref="E3:E5"/>
    <mergeCell ref="A14:G14"/>
    <mergeCell ref="A15:G15"/>
    <mergeCell ref="A25:F25"/>
    <mergeCell ref="A26:F26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zoomScaleNormal="100" zoomScaleSheetLayoutView="100" workbookViewId="0">
      <selection activeCell="M6" sqref="M6"/>
    </sheetView>
  </sheetViews>
  <sheetFormatPr defaultRowHeight="14.4" x14ac:dyDescent="0.3"/>
  <cols>
    <col min="2" max="2" width="15.44140625" customWidth="1"/>
    <col min="3" max="3" width="36.44140625" customWidth="1"/>
    <col min="4" max="4" width="8" bestFit="1" customWidth="1"/>
    <col min="5" max="5" width="9.109375" customWidth="1"/>
    <col min="6" max="6" width="15.88671875" style="49" customWidth="1"/>
    <col min="7" max="7" width="17.109375" style="49" customWidth="1"/>
  </cols>
  <sheetData>
    <row r="1" spans="1:8" ht="104.25" customHeight="1" x14ac:dyDescent="0.3">
      <c r="A1" s="74" t="s">
        <v>56</v>
      </c>
      <c r="B1" s="75"/>
      <c r="C1" s="22"/>
      <c r="D1" s="22"/>
      <c r="E1" s="22"/>
      <c r="F1" s="76" t="s">
        <v>90</v>
      </c>
      <c r="G1" s="77"/>
    </row>
    <row r="2" spans="1:8" ht="23.25" x14ac:dyDescent="0.25">
      <c r="A2" s="82" t="s">
        <v>54</v>
      </c>
      <c r="B2" s="82"/>
      <c r="C2" s="83" t="s">
        <v>55</v>
      </c>
      <c r="D2" s="83"/>
      <c r="E2" s="83"/>
      <c r="F2" s="83"/>
      <c r="G2" s="83"/>
      <c r="H2" s="1"/>
    </row>
    <row r="3" spans="1:8" ht="16.5" customHeight="1" x14ac:dyDescent="0.3">
      <c r="A3" s="68" t="s">
        <v>69</v>
      </c>
      <c r="B3" s="68" t="s">
        <v>0</v>
      </c>
      <c r="C3" s="68" t="s">
        <v>1</v>
      </c>
      <c r="D3" s="68" t="s">
        <v>2</v>
      </c>
      <c r="E3" s="68" t="s">
        <v>3</v>
      </c>
      <c r="F3" s="84" t="s">
        <v>85</v>
      </c>
      <c r="G3" s="84" t="s">
        <v>86</v>
      </c>
      <c r="H3" s="62"/>
    </row>
    <row r="4" spans="1:8" x14ac:dyDescent="0.3">
      <c r="A4" s="68"/>
      <c r="B4" s="68"/>
      <c r="C4" s="68"/>
      <c r="D4" s="68"/>
      <c r="E4" s="68"/>
      <c r="F4" s="85"/>
      <c r="G4" s="85"/>
      <c r="H4" s="62"/>
    </row>
    <row r="5" spans="1:8" x14ac:dyDescent="0.3">
      <c r="A5" s="68"/>
      <c r="B5" s="68"/>
      <c r="C5" s="68"/>
      <c r="D5" s="68"/>
      <c r="E5" s="68"/>
      <c r="F5" s="46" t="s">
        <v>4</v>
      </c>
      <c r="G5" s="46" t="s">
        <v>4</v>
      </c>
      <c r="H5" s="62"/>
    </row>
    <row r="6" spans="1:8" ht="15" x14ac:dyDescent="0.25">
      <c r="A6" s="5" t="s">
        <v>5</v>
      </c>
      <c r="B6" s="5" t="s">
        <v>6</v>
      </c>
      <c r="C6" s="6" t="s">
        <v>7</v>
      </c>
      <c r="D6" s="5" t="s">
        <v>8</v>
      </c>
      <c r="E6" s="5" t="s">
        <v>9</v>
      </c>
      <c r="F6" s="46" t="s">
        <v>51</v>
      </c>
      <c r="G6" s="46" t="s">
        <v>52</v>
      </c>
      <c r="H6" s="1"/>
    </row>
    <row r="7" spans="1:8" x14ac:dyDescent="0.3">
      <c r="A7" s="63" t="s">
        <v>10</v>
      </c>
      <c r="B7" s="63"/>
      <c r="C7" s="63"/>
      <c r="D7" s="63"/>
      <c r="E7" s="63"/>
      <c r="F7" s="63"/>
      <c r="G7" s="63"/>
      <c r="H7" s="1"/>
    </row>
    <row r="8" spans="1:8" x14ac:dyDescent="0.3">
      <c r="A8" s="7">
        <v>1</v>
      </c>
      <c r="B8" s="6" t="s">
        <v>42</v>
      </c>
      <c r="C8" s="8" t="s">
        <v>11</v>
      </c>
      <c r="D8" s="64" t="s">
        <v>12</v>
      </c>
      <c r="E8" s="64"/>
      <c r="F8" s="64"/>
      <c r="G8" s="52"/>
      <c r="H8" s="1"/>
    </row>
    <row r="9" spans="1:8" x14ac:dyDescent="0.3">
      <c r="A9" s="7">
        <v>2</v>
      </c>
      <c r="B9" s="6" t="s">
        <v>42</v>
      </c>
      <c r="C9" s="8" t="s">
        <v>13</v>
      </c>
      <c r="D9" s="79" t="s">
        <v>12</v>
      </c>
      <c r="E9" s="80"/>
      <c r="F9" s="81"/>
      <c r="G9" s="52"/>
      <c r="H9" s="1"/>
    </row>
    <row r="10" spans="1:8" x14ac:dyDescent="0.3">
      <c r="A10" s="6"/>
      <c r="B10" s="10"/>
      <c r="C10" s="11"/>
      <c r="D10" s="12"/>
      <c r="E10" s="6"/>
      <c r="F10" s="47" t="s">
        <v>15</v>
      </c>
      <c r="G10" s="53">
        <f>SUM(G8:G9)</f>
        <v>0</v>
      </c>
      <c r="H10" s="1"/>
    </row>
    <row r="11" spans="1:8" ht="33" customHeight="1" x14ac:dyDescent="0.3">
      <c r="A11" s="65" t="s">
        <v>76</v>
      </c>
      <c r="B11" s="65"/>
      <c r="C11" s="65"/>
      <c r="D11" s="65"/>
      <c r="E11" s="65"/>
      <c r="F11" s="65"/>
      <c r="G11" s="65"/>
      <c r="H11" s="1"/>
    </row>
    <row r="12" spans="1:8" ht="15" x14ac:dyDescent="0.25">
      <c r="A12" s="66" t="s">
        <v>16</v>
      </c>
      <c r="B12" s="66"/>
      <c r="C12" s="66"/>
      <c r="D12" s="66"/>
      <c r="E12" s="66"/>
      <c r="F12" s="66"/>
      <c r="G12" s="66"/>
      <c r="H12" s="1"/>
    </row>
    <row r="13" spans="1:8" ht="15" x14ac:dyDescent="0.25">
      <c r="A13" s="59" t="s">
        <v>17</v>
      </c>
      <c r="B13" s="59"/>
      <c r="C13" s="59"/>
      <c r="D13" s="59"/>
      <c r="E13" s="59"/>
      <c r="F13" s="59"/>
      <c r="G13" s="59"/>
      <c r="H13" s="1"/>
    </row>
    <row r="14" spans="1:8" x14ac:dyDescent="0.3">
      <c r="A14" s="63" t="s">
        <v>38</v>
      </c>
      <c r="B14" s="63"/>
      <c r="C14" s="63"/>
      <c r="D14" s="63"/>
      <c r="E14" s="63"/>
      <c r="F14" s="63"/>
      <c r="G14" s="63"/>
      <c r="H14" s="1"/>
    </row>
    <row r="15" spans="1:8" ht="111" customHeight="1" x14ac:dyDescent="0.3">
      <c r="A15" s="61" t="s">
        <v>58</v>
      </c>
      <c r="B15" s="61"/>
      <c r="C15" s="61"/>
      <c r="D15" s="61"/>
      <c r="E15" s="61"/>
      <c r="F15" s="61"/>
      <c r="G15" s="61"/>
      <c r="H15" s="1"/>
    </row>
    <row r="16" spans="1:8" ht="30.6" x14ac:dyDescent="0.3">
      <c r="A16" s="7">
        <v>3</v>
      </c>
      <c r="B16" s="16" t="s">
        <v>43</v>
      </c>
      <c r="C16" s="17" t="s">
        <v>48</v>
      </c>
      <c r="D16" s="7" t="s">
        <v>18</v>
      </c>
      <c r="E16" s="18">
        <v>934</v>
      </c>
      <c r="F16" s="54"/>
      <c r="G16" s="52">
        <f>E16*F16</f>
        <v>0</v>
      </c>
      <c r="H16" s="1"/>
    </row>
    <row r="17" spans="1:8" ht="30.6" x14ac:dyDescent="0.3">
      <c r="A17" s="7">
        <v>4</v>
      </c>
      <c r="B17" s="16" t="s">
        <v>43</v>
      </c>
      <c r="C17" s="17" t="s">
        <v>28</v>
      </c>
      <c r="D17" s="7" t="s">
        <v>18</v>
      </c>
      <c r="E17" s="19">
        <v>36</v>
      </c>
      <c r="F17" s="54"/>
      <c r="G17" s="52">
        <f t="shared" ref="G17:G26" si="0">E17*F17</f>
        <v>0</v>
      </c>
      <c r="H17" s="1"/>
    </row>
    <row r="18" spans="1:8" ht="30.6" x14ac:dyDescent="0.3">
      <c r="A18" s="7">
        <v>5</v>
      </c>
      <c r="B18" s="16" t="s">
        <v>43</v>
      </c>
      <c r="C18" s="17" t="s">
        <v>26</v>
      </c>
      <c r="D18" s="16" t="s">
        <v>14</v>
      </c>
      <c r="E18" s="16">
        <v>18</v>
      </c>
      <c r="F18" s="55"/>
      <c r="G18" s="52">
        <f t="shared" si="0"/>
        <v>0</v>
      </c>
      <c r="H18" s="1"/>
    </row>
    <row r="19" spans="1:8" ht="30.6" x14ac:dyDescent="0.3">
      <c r="A19" s="7">
        <v>6</v>
      </c>
      <c r="B19" s="16" t="s">
        <v>43</v>
      </c>
      <c r="C19" s="17" t="s">
        <v>29</v>
      </c>
      <c r="D19" s="16" t="s">
        <v>14</v>
      </c>
      <c r="E19" s="16">
        <v>38</v>
      </c>
      <c r="F19" s="55"/>
      <c r="G19" s="52">
        <f t="shared" si="0"/>
        <v>0</v>
      </c>
      <c r="H19" s="1"/>
    </row>
    <row r="20" spans="1:8" ht="30.6" x14ac:dyDescent="0.3">
      <c r="A20" s="7">
        <v>7</v>
      </c>
      <c r="B20" s="16" t="s">
        <v>43</v>
      </c>
      <c r="C20" s="17" t="s">
        <v>77</v>
      </c>
      <c r="D20" s="16" t="s">
        <v>14</v>
      </c>
      <c r="E20" s="16">
        <v>1</v>
      </c>
      <c r="F20" s="55"/>
      <c r="G20" s="52">
        <f t="shared" si="0"/>
        <v>0</v>
      </c>
      <c r="H20" s="1"/>
    </row>
    <row r="21" spans="1:8" ht="30.6" x14ac:dyDescent="0.3">
      <c r="A21" s="7">
        <v>8</v>
      </c>
      <c r="B21" s="5" t="s">
        <v>44</v>
      </c>
      <c r="C21" s="39" t="s">
        <v>78</v>
      </c>
      <c r="D21" s="6" t="s">
        <v>20</v>
      </c>
      <c r="E21" s="18">
        <v>2763</v>
      </c>
      <c r="F21" s="56"/>
      <c r="G21" s="52">
        <f t="shared" si="0"/>
        <v>0</v>
      </c>
      <c r="H21" s="1"/>
    </row>
    <row r="22" spans="1:8" ht="30.6" x14ac:dyDescent="0.3">
      <c r="A22" s="7">
        <v>9</v>
      </c>
      <c r="B22" s="5" t="s">
        <v>44</v>
      </c>
      <c r="C22" s="20" t="s">
        <v>79</v>
      </c>
      <c r="D22" s="7" t="s">
        <v>20</v>
      </c>
      <c r="E22" s="18">
        <v>638</v>
      </c>
      <c r="F22" s="56"/>
      <c r="G22" s="52">
        <f t="shared" si="0"/>
        <v>0</v>
      </c>
      <c r="H22" s="1"/>
    </row>
    <row r="23" spans="1:8" ht="30.6" x14ac:dyDescent="0.3">
      <c r="A23" s="7">
        <v>10</v>
      </c>
      <c r="B23" s="5" t="s">
        <v>44</v>
      </c>
      <c r="C23" s="20" t="s">
        <v>80</v>
      </c>
      <c r="D23" s="7" t="s">
        <v>20</v>
      </c>
      <c r="E23" s="18">
        <v>97</v>
      </c>
      <c r="F23" s="56"/>
      <c r="G23" s="52">
        <f t="shared" si="0"/>
        <v>0</v>
      </c>
      <c r="H23" s="1"/>
    </row>
    <row r="24" spans="1:8" ht="30.6" x14ac:dyDescent="0.3">
      <c r="A24" s="7">
        <v>11</v>
      </c>
      <c r="B24" s="5" t="s">
        <v>44</v>
      </c>
      <c r="C24" s="20" t="s">
        <v>81</v>
      </c>
      <c r="D24" s="7" t="s">
        <v>20</v>
      </c>
      <c r="E24" s="18">
        <v>58</v>
      </c>
      <c r="F24" s="56"/>
      <c r="G24" s="52">
        <f t="shared" si="0"/>
        <v>0</v>
      </c>
      <c r="H24" s="1"/>
    </row>
    <row r="25" spans="1:8" ht="30.6" x14ac:dyDescent="0.3">
      <c r="A25" s="7">
        <v>12</v>
      </c>
      <c r="B25" s="5" t="s">
        <v>44</v>
      </c>
      <c r="C25" s="17" t="s">
        <v>61</v>
      </c>
      <c r="D25" s="6" t="s">
        <v>20</v>
      </c>
      <c r="E25" s="18">
        <v>6</v>
      </c>
      <c r="F25" s="56"/>
      <c r="G25" s="52">
        <f t="shared" si="0"/>
        <v>0</v>
      </c>
      <c r="H25" s="1"/>
    </row>
    <row r="26" spans="1:8" ht="30.6" x14ac:dyDescent="0.3">
      <c r="A26" s="7">
        <v>13</v>
      </c>
      <c r="B26" s="5" t="s">
        <v>44</v>
      </c>
      <c r="C26" s="17" t="s">
        <v>37</v>
      </c>
      <c r="D26" s="6" t="s">
        <v>20</v>
      </c>
      <c r="E26" s="18">
        <v>5</v>
      </c>
      <c r="F26" s="56"/>
      <c r="G26" s="52">
        <f t="shared" si="0"/>
        <v>0</v>
      </c>
      <c r="H26" s="1"/>
    </row>
    <row r="27" spans="1:8" x14ac:dyDescent="0.3">
      <c r="A27" s="69" t="s">
        <v>19</v>
      </c>
      <c r="B27" s="69"/>
      <c r="C27" s="69"/>
      <c r="D27" s="69"/>
      <c r="E27" s="69"/>
      <c r="F27" s="69"/>
      <c r="G27" s="53">
        <f>SUM(G16:G26)</f>
        <v>0</v>
      </c>
      <c r="H27" s="1"/>
    </row>
    <row r="28" spans="1:8" x14ac:dyDescent="0.3">
      <c r="A28" s="63" t="s">
        <v>39</v>
      </c>
      <c r="B28" s="63"/>
      <c r="C28" s="63"/>
      <c r="D28" s="63"/>
      <c r="E28" s="63"/>
      <c r="F28" s="63"/>
      <c r="G28" s="63"/>
      <c r="H28" s="1"/>
    </row>
    <row r="29" spans="1:8" ht="109.5" customHeight="1" x14ac:dyDescent="0.3">
      <c r="A29" s="61" t="s">
        <v>70</v>
      </c>
      <c r="B29" s="61"/>
      <c r="C29" s="61"/>
      <c r="D29" s="61"/>
      <c r="E29" s="61"/>
      <c r="F29" s="61"/>
      <c r="G29" s="61"/>
      <c r="H29" s="1"/>
    </row>
    <row r="30" spans="1:8" ht="30.6" x14ac:dyDescent="0.3">
      <c r="A30" s="7">
        <v>14</v>
      </c>
      <c r="B30" s="16" t="s">
        <v>43</v>
      </c>
      <c r="C30" s="17" t="s">
        <v>49</v>
      </c>
      <c r="D30" s="7" t="s">
        <v>18</v>
      </c>
      <c r="E30" s="18">
        <v>327</v>
      </c>
      <c r="F30" s="54"/>
      <c r="G30" s="52">
        <f>E30*F30</f>
        <v>0</v>
      </c>
      <c r="H30" s="1"/>
    </row>
    <row r="31" spans="1:8" ht="30.6" x14ac:dyDescent="0.3">
      <c r="A31" s="7">
        <v>15</v>
      </c>
      <c r="B31" s="16" t="s">
        <v>43</v>
      </c>
      <c r="C31" s="17" t="s">
        <v>27</v>
      </c>
      <c r="D31" s="7" t="s">
        <v>18</v>
      </c>
      <c r="E31" s="6">
        <v>38</v>
      </c>
      <c r="F31" s="54"/>
      <c r="G31" s="52">
        <f t="shared" ref="G31:G39" si="1">E31*F31</f>
        <v>0</v>
      </c>
      <c r="H31" s="1"/>
    </row>
    <row r="32" spans="1:8" ht="30.6" x14ac:dyDescent="0.3">
      <c r="A32" s="7">
        <v>16</v>
      </c>
      <c r="B32" s="16" t="s">
        <v>43</v>
      </c>
      <c r="C32" s="17" t="s">
        <v>26</v>
      </c>
      <c r="D32" s="16" t="s">
        <v>14</v>
      </c>
      <c r="E32" s="16">
        <v>2</v>
      </c>
      <c r="F32" s="55"/>
      <c r="G32" s="52">
        <f t="shared" si="1"/>
        <v>0</v>
      </c>
      <c r="H32" s="1"/>
    </row>
    <row r="33" spans="1:8" ht="30.6" x14ac:dyDescent="0.3">
      <c r="A33" s="7">
        <v>17</v>
      </c>
      <c r="B33" s="16" t="s">
        <v>43</v>
      </c>
      <c r="C33" s="17" t="s">
        <v>29</v>
      </c>
      <c r="D33" s="16" t="s">
        <v>14</v>
      </c>
      <c r="E33" s="16">
        <v>3</v>
      </c>
      <c r="F33" s="55"/>
      <c r="G33" s="52">
        <f t="shared" si="1"/>
        <v>0</v>
      </c>
      <c r="H33" s="1"/>
    </row>
    <row r="34" spans="1:8" ht="30.6" x14ac:dyDescent="0.3">
      <c r="A34" s="7">
        <v>18</v>
      </c>
      <c r="B34" s="5" t="s">
        <v>44</v>
      </c>
      <c r="C34" s="39" t="s">
        <v>78</v>
      </c>
      <c r="D34" s="6" t="s">
        <v>20</v>
      </c>
      <c r="E34" s="21">
        <v>967</v>
      </c>
      <c r="F34" s="55"/>
      <c r="G34" s="52">
        <f t="shared" si="1"/>
        <v>0</v>
      </c>
      <c r="H34" s="1"/>
    </row>
    <row r="35" spans="1:8" ht="30.6" x14ac:dyDescent="0.3">
      <c r="A35" s="7">
        <v>19</v>
      </c>
      <c r="B35" s="5" t="s">
        <v>44</v>
      </c>
      <c r="C35" s="20" t="s">
        <v>79</v>
      </c>
      <c r="D35" s="7" t="s">
        <v>20</v>
      </c>
      <c r="E35" s="21">
        <v>224</v>
      </c>
      <c r="F35" s="55"/>
      <c r="G35" s="52">
        <f t="shared" si="1"/>
        <v>0</v>
      </c>
      <c r="H35" s="1"/>
    </row>
    <row r="36" spans="1:8" ht="30.6" x14ac:dyDescent="0.3">
      <c r="A36" s="7">
        <v>20</v>
      </c>
      <c r="B36" s="5" t="s">
        <v>44</v>
      </c>
      <c r="C36" s="20" t="s">
        <v>80</v>
      </c>
      <c r="D36" s="7" t="s">
        <v>20</v>
      </c>
      <c r="E36" s="21">
        <v>34</v>
      </c>
      <c r="F36" s="55"/>
      <c r="G36" s="52">
        <f t="shared" si="1"/>
        <v>0</v>
      </c>
      <c r="H36" s="1"/>
    </row>
    <row r="37" spans="1:8" ht="30.6" x14ac:dyDescent="0.3">
      <c r="A37" s="7">
        <v>21</v>
      </c>
      <c r="B37" s="5" t="s">
        <v>44</v>
      </c>
      <c r="C37" s="20" t="s">
        <v>81</v>
      </c>
      <c r="D37" s="7" t="s">
        <v>20</v>
      </c>
      <c r="E37" s="21">
        <v>20</v>
      </c>
      <c r="F37" s="55"/>
      <c r="G37" s="52">
        <f t="shared" si="1"/>
        <v>0</v>
      </c>
      <c r="H37" s="1"/>
    </row>
    <row r="38" spans="1:8" ht="30.6" x14ac:dyDescent="0.3">
      <c r="A38" s="7">
        <v>22</v>
      </c>
      <c r="B38" s="5" t="s">
        <v>44</v>
      </c>
      <c r="C38" s="17" t="s">
        <v>61</v>
      </c>
      <c r="D38" s="6" t="s">
        <v>20</v>
      </c>
      <c r="E38" s="21">
        <v>2.5</v>
      </c>
      <c r="F38" s="55"/>
      <c r="G38" s="52">
        <f t="shared" si="1"/>
        <v>0</v>
      </c>
      <c r="H38" s="1"/>
    </row>
    <row r="39" spans="1:8" ht="30.6" x14ac:dyDescent="0.3">
      <c r="A39" s="7">
        <v>23</v>
      </c>
      <c r="B39" s="5" t="s">
        <v>44</v>
      </c>
      <c r="C39" s="17" t="s">
        <v>37</v>
      </c>
      <c r="D39" s="6" t="s">
        <v>20</v>
      </c>
      <c r="E39" s="21">
        <v>1.5</v>
      </c>
      <c r="F39" s="55"/>
      <c r="G39" s="52">
        <f t="shared" si="1"/>
        <v>0</v>
      </c>
      <c r="H39" s="1"/>
    </row>
    <row r="40" spans="1:8" x14ac:dyDescent="0.3">
      <c r="A40" s="69" t="s">
        <v>21</v>
      </c>
      <c r="B40" s="69"/>
      <c r="C40" s="69"/>
      <c r="D40" s="69"/>
      <c r="E40" s="69"/>
      <c r="F40" s="69"/>
      <c r="G40" s="53">
        <f>SUM(G30:G39)</f>
        <v>0</v>
      </c>
      <c r="H40" s="1"/>
    </row>
    <row r="41" spans="1:8" x14ac:dyDescent="0.3">
      <c r="A41" s="63" t="s">
        <v>82</v>
      </c>
      <c r="B41" s="63"/>
      <c r="C41" s="63"/>
      <c r="D41" s="63"/>
      <c r="E41" s="63"/>
      <c r="F41" s="63"/>
      <c r="G41" s="63"/>
      <c r="H41" s="1"/>
    </row>
    <row r="42" spans="1:8" ht="46.5" customHeight="1" x14ac:dyDescent="0.3">
      <c r="A42" s="61" t="s">
        <v>25</v>
      </c>
      <c r="B42" s="61"/>
      <c r="C42" s="61"/>
      <c r="D42" s="61"/>
      <c r="E42" s="61"/>
      <c r="F42" s="61"/>
      <c r="G42" s="61"/>
      <c r="H42" s="1"/>
    </row>
    <row r="43" spans="1:8" ht="61.2" x14ac:dyDescent="0.3">
      <c r="A43" s="7">
        <v>24</v>
      </c>
      <c r="B43" s="16" t="s">
        <v>45</v>
      </c>
      <c r="C43" s="20" t="s">
        <v>83</v>
      </c>
      <c r="D43" s="7" t="s">
        <v>14</v>
      </c>
      <c r="E43" s="6">
        <v>1</v>
      </c>
      <c r="F43" s="52"/>
      <c r="G43" s="52">
        <f>E43*F43</f>
        <v>0</v>
      </c>
      <c r="H43" s="1"/>
    </row>
    <row r="44" spans="1:8" ht="30.6" x14ac:dyDescent="0.3">
      <c r="A44" s="7">
        <v>25</v>
      </c>
      <c r="B44" s="16" t="s">
        <v>45</v>
      </c>
      <c r="C44" s="17" t="s">
        <v>23</v>
      </c>
      <c r="D44" s="7" t="s">
        <v>14</v>
      </c>
      <c r="E44" s="6">
        <v>1</v>
      </c>
      <c r="F44" s="52"/>
      <c r="G44" s="52">
        <f t="shared" ref="G44:G46" si="2">E44*F44</f>
        <v>0</v>
      </c>
      <c r="H44" s="1"/>
    </row>
    <row r="45" spans="1:8" ht="30.6" x14ac:dyDescent="0.3">
      <c r="A45" s="7">
        <v>26</v>
      </c>
      <c r="B45" s="16" t="s">
        <v>45</v>
      </c>
      <c r="C45" s="20" t="s">
        <v>67</v>
      </c>
      <c r="D45" s="6" t="s">
        <v>14</v>
      </c>
      <c r="E45" s="6">
        <v>1</v>
      </c>
      <c r="F45" s="54"/>
      <c r="G45" s="52">
        <f t="shared" si="2"/>
        <v>0</v>
      </c>
      <c r="H45" s="1"/>
    </row>
    <row r="46" spans="1:8" ht="30.6" x14ac:dyDescent="0.3">
      <c r="A46" s="7">
        <v>27</v>
      </c>
      <c r="B46" s="16" t="s">
        <v>46</v>
      </c>
      <c r="C46" s="17" t="s">
        <v>24</v>
      </c>
      <c r="D46" s="7" t="s">
        <v>14</v>
      </c>
      <c r="E46" s="6">
        <v>1</v>
      </c>
      <c r="F46" s="52"/>
      <c r="G46" s="52">
        <f t="shared" si="2"/>
        <v>0</v>
      </c>
      <c r="H46" s="1"/>
    </row>
    <row r="47" spans="1:8" x14ac:dyDescent="0.3">
      <c r="A47" s="69" t="s">
        <v>22</v>
      </c>
      <c r="B47" s="69"/>
      <c r="C47" s="69"/>
      <c r="D47" s="69"/>
      <c r="E47" s="69"/>
      <c r="F47" s="69"/>
      <c r="G47" s="53">
        <f>SUM(G43:G46)</f>
        <v>0</v>
      </c>
      <c r="H47" s="1"/>
    </row>
    <row r="48" spans="1:8" ht="16.5" customHeight="1" x14ac:dyDescent="0.3">
      <c r="A48" s="73" t="s">
        <v>84</v>
      </c>
      <c r="B48" s="73"/>
      <c r="C48" s="73"/>
      <c r="D48" s="73"/>
      <c r="E48" s="73"/>
      <c r="F48" s="73"/>
      <c r="G48" s="53">
        <f>G10+G27+G40+G47</f>
        <v>0</v>
      </c>
      <c r="H48" s="1"/>
    </row>
    <row r="49" spans="1:7" ht="136.5" customHeight="1" x14ac:dyDescent="0.3">
      <c r="A49" s="71" t="s">
        <v>57</v>
      </c>
      <c r="B49" s="72"/>
      <c r="C49" s="72"/>
      <c r="D49" s="72"/>
      <c r="E49" s="72"/>
      <c r="F49" s="72"/>
      <c r="G49" s="72"/>
    </row>
  </sheetData>
  <mergeCells count="28">
    <mergeCell ref="A49:G49"/>
    <mergeCell ref="F3:F4"/>
    <mergeCell ref="G3:G4"/>
    <mergeCell ref="A42:G42"/>
    <mergeCell ref="A47:F47"/>
    <mergeCell ref="A48:F48"/>
    <mergeCell ref="D9:F9"/>
    <mergeCell ref="A29:G29"/>
    <mergeCell ref="A40:F40"/>
    <mergeCell ref="A41:G41"/>
    <mergeCell ref="A1:B1"/>
    <mergeCell ref="F1:G1"/>
    <mergeCell ref="A15:G15"/>
    <mergeCell ref="A27:F27"/>
    <mergeCell ref="A28:G28"/>
    <mergeCell ref="A14:G14"/>
    <mergeCell ref="A2:B2"/>
    <mergeCell ref="C2:G2"/>
    <mergeCell ref="H3:H5"/>
    <mergeCell ref="A7:G7"/>
    <mergeCell ref="D8:F8"/>
    <mergeCell ref="A11:G11"/>
    <mergeCell ref="A12:G12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scale="78" fitToHeight="0" orientation="portrait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70" workbookViewId="0">
      <selection activeCell="L4" sqref="L4"/>
    </sheetView>
  </sheetViews>
  <sheetFormatPr defaultRowHeight="14.4" x14ac:dyDescent="0.3"/>
  <cols>
    <col min="2" max="2" width="15.44140625" customWidth="1"/>
    <col min="3" max="3" width="39.109375" customWidth="1"/>
    <col min="4" max="4" width="8" bestFit="1" customWidth="1"/>
    <col min="5" max="5" width="9.109375" customWidth="1"/>
    <col min="6" max="6" width="16.109375" style="45" customWidth="1"/>
    <col min="7" max="7" width="17.109375" style="45" customWidth="1"/>
  </cols>
  <sheetData>
    <row r="1" spans="1:8" ht="115.5" customHeight="1" x14ac:dyDescent="0.3">
      <c r="A1" s="74" t="s">
        <v>56</v>
      </c>
      <c r="B1" s="75"/>
      <c r="C1" s="22"/>
      <c r="D1" s="22"/>
      <c r="E1" s="22"/>
      <c r="F1" s="76" t="s">
        <v>90</v>
      </c>
      <c r="G1" s="77"/>
    </row>
    <row r="2" spans="1:8" ht="23.25" x14ac:dyDescent="0.25">
      <c r="A2" s="82" t="s">
        <v>54</v>
      </c>
      <c r="B2" s="82"/>
      <c r="C2" s="83" t="s">
        <v>55</v>
      </c>
      <c r="D2" s="83"/>
      <c r="E2" s="83"/>
      <c r="F2" s="83"/>
      <c r="G2" s="83"/>
      <c r="H2" s="1"/>
    </row>
    <row r="3" spans="1:8" ht="16.5" customHeight="1" x14ac:dyDescent="0.3">
      <c r="A3" s="68" t="s">
        <v>69</v>
      </c>
      <c r="B3" s="68" t="s">
        <v>0</v>
      </c>
      <c r="C3" s="68" t="s">
        <v>1</v>
      </c>
      <c r="D3" s="68" t="s">
        <v>2</v>
      </c>
      <c r="E3" s="68" t="s">
        <v>3</v>
      </c>
      <c r="F3" s="84" t="s">
        <v>85</v>
      </c>
      <c r="G3" s="84" t="s">
        <v>86</v>
      </c>
      <c r="H3" s="62"/>
    </row>
    <row r="4" spans="1:8" x14ac:dyDescent="0.3">
      <c r="A4" s="68"/>
      <c r="B4" s="68"/>
      <c r="C4" s="68"/>
      <c r="D4" s="68"/>
      <c r="E4" s="68"/>
      <c r="F4" s="85"/>
      <c r="G4" s="85"/>
      <c r="H4" s="62"/>
    </row>
    <row r="5" spans="1:8" x14ac:dyDescent="0.3">
      <c r="A5" s="68"/>
      <c r="B5" s="68"/>
      <c r="C5" s="68"/>
      <c r="D5" s="68"/>
      <c r="E5" s="68"/>
      <c r="F5" s="46" t="s">
        <v>4</v>
      </c>
      <c r="G5" s="46" t="s">
        <v>4</v>
      </c>
      <c r="H5" s="62"/>
    </row>
    <row r="6" spans="1:8" ht="15" x14ac:dyDescent="0.25">
      <c r="A6" s="5" t="s">
        <v>5</v>
      </c>
      <c r="B6" s="5" t="s">
        <v>6</v>
      </c>
      <c r="C6" s="6" t="s">
        <v>7</v>
      </c>
      <c r="D6" s="5" t="s">
        <v>8</v>
      </c>
      <c r="E6" s="5" t="s">
        <v>9</v>
      </c>
      <c r="F6" s="46" t="s">
        <v>51</v>
      </c>
      <c r="G6" s="46" t="s">
        <v>52</v>
      </c>
      <c r="H6" s="1"/>
    </row>
    <row r="7" spans="1:8" x14ac:dyDescent="0.3">
      <c r="A7" s="63" t="s">
        <v>10</v>
      </c>
      <c r="B7" s="63"/>
      <c r="C7" s="63"/>
      <c r="D7" s="63"/>
      <c r="E7" s="63"/>
      <c r="F7" s="63"/>
      <c r="G7" s="63"/>
      <c r="H7" s="1"/>
    </row>
    <row r="8" spans="1:8" x14ac:dyDescent="0.3">
      <c r="A8" s="7">
        <v>1</v>
      </c>
      <c r="B8" s="6" t="s">
        <v>42</v>
      </c>
      <c r="C8" s="8" t="s">
        <v>11</v>
      </c>
      <c r="D8" s="64" t="s">
        <v>12</v>
      </c>
      <c r="E8" s="64"/>
      <c r="F8" s="64"/>
      <c r="G8" s="50"/>
      <c r="H8" s="1"/>
    </row>
    <row r="9" spans="1:8" x14ac:dyDescent="0.3">
      <c r="A9" s="7">
        <v>2</v>
      </c>
      <c r="B9" s="6" t="s">
        <v>42</v>
      </c>
      <c r="C9" s="8" t="s">
        <v>13</v>
      </c>
      <c r="D9" s="79" t="s">
        <v>12</v>
      </c>
      <c r="E9" s="80"/>
      <c r="F9" s="81"/>
      <c r="G9" s="50"/>
      <c r="H9" s="1"/>
    </row>
    <row r="10" spans="1:8" x14ac:dyDescent="0.3">
      <c r="A10" s="6"/>
      <c r="B10" s="10"/>
      <c r="C10" s="11"/>
      <c r="D10" s="12"/>
      <c r="E10" s="6"/>
      <c r="F10" s="47" t="s">
        <v>15</v>
      </c>
      <c r="G10" s="33">
        <f>SUM(G8:G9)</f>
        <v>0</v>
      </c>
      <c r="H10" s="1"/>
    </row>
    <row r="11" spans="1:8" ht="33" customHeight="1" x14ac:dyDescent="0.3">
      <c r="A11" s="65" t="s">
        <v>71</v>
      </c>
      <c r="B11" s="65"/>
      <c r="C11" s="65"/>
      <c r="D11" s="65"/>
      <c r="E11" s="65"/>
      <c r="F11" s="65"/>
      <c r="G11" s="65"/>
      <c r="H11" s="1"/>
    </row>
    <row r="12" spans="1:8" ht="15" x14ac:dyDescent="0.25">
      <c r="A12" s="66" t="s">
        <v>16</v>
      </c>
      <c r="B12" s="66"/>
      <c r="C12" s="66"/>
      <c r="D12" s="66"/>
      <c r="E12" s="66"/>
      <c r="F12" s="66"/>
      <c r="G12" s="66"/>
      <c r="H12" s="1"/>
    </row>
    <row r="13" spans="1:8" ht="15" x14ac:dyDescent="0.25">
      <c r="A13" s="67" t="s">
        <v>17</v>
      </c>
      <c r="B13" s="67"/>
      <c r="C13" s="67"/>
      <c r="D13" s="15"/>
      <c r="E13" s="9"/>
      <c r="F13" s="48"/>
      <c r="G13" s="48"/>
      <c r="H13" s="1"/>
    </row>
    <row r="14" spans="1:8" x14ac:dyDescent="0.3">
      <c r="A14" s="63" t="s">
        <v>38</v>
      </c>
      <c r="B14" s="63"/>
      <c r="C14" s="63"/>
      <c r="D14" s="63"/>
      <c r="E14" s="63"/>
      <c r="F14" s="63"/>
      <c r="G14" s="63"/>
      <c r="H14" s="1"/>
    </row>
    <row r="15" spans="1:8" ht="111" customHeight="1" x14ac:dyDescent="0.3">
      <c r="A15" s="61" t="s">
        <v>58</v>
      </c>
      <c r="B15" s="61"/>
      <c r="C15" s="61"/>
      <c r="D15" s="61"/>
      <c r="E15" s="61"/>
      <c r="F15" s="61"/>
      <c r="G15" s="61"/>
      <c r="H15" s="1"/>
    </row>
    <row r="16" spans="1:8" ht="30.6" x14ac:dyDescent="0.3">
      <c r="A16" s="7">
        <v>3</v>
      </c>
      <c r="B16" s="16" t="s">
        <v>43</v>
      </c>
      <c r="C16" s="17" t="s">
        <v>48</v>
      </c>
      <c r="D16" s="7" t="s">
        <v>18</v>
      </c>
      <c r="E16" s="18">
        <f>871+9</f>
        <v>880</v>
      </c>
      <c r="F16" s="51"/>
      <c r="G16" s="50">
        <f>E16*F16</f>
        <v>0</v>
      </c>
      <c r="H16" s="1"/>
    </row>
    <row r="17" spans="1:8" ht="30.6" x14ac:dyDescent="0.3">
      <c r="A17" s="7">
        <v>4</v>
      </c>
      <c r="B17" s="16" t="s">
        <v>43</v>
      </c>
      <c r="C17" s="17" t="s">
        <v>28</v>
      </c>
      <c r="D17" s="7" t="s">
        <v>18</v>
      </c>
      <c r="E17" s="19">
        <v>12</v>
      </c>
      <c r="F17" s="51"/>
      <c r="G17" s="50">
        <f t="shared" ref="G17:G21" si="0">E17*F17</f>
        <v>0</v>
      </c>
      <c r="H17" s="1"/>
    </row>
    <row r="18" spans="1:8" ht="30.6" x14ac:dyDescent="0.3">
      <c r="A18" s="7">
        <v>5</v>
      </c>
      <c r="B18" s="16" t="s">
        <v>43</v>
      </c>
      <c r="C18" s="17" t="s">
        <v>26</v>
      </c>
      <c r="D18" s="16" t="s">
        <v>14</v>
      </c>
      <c r="E18" s="16">
        <v>16</v>
      </c>
      <c r="F18" s="57"/>
      <c r="G18" s="50">
        <f t="shared" si="0"/>
        <v>0</v>
      </c>
      <c r="H18" s="1"/>
    </row>
    <row r="19" spans="1:8" ht="30.6" x14ac:dyDescent="0.3">
      <c r="A19" s="7">
        <v>6</v>
      </c>
      <c r="B19" s="16" t="s">
        <v>43</v>
      </c>
      <c r="C19" s="17" t="s">
        <v>29</v>
      </c>
      <c r="D19" s="16" t="s">
        <v>14</v>
      </c>
      <c r="E19" s="16">
        <v>25</v>
      </c>
      <c r="F19" s="57"/>
      <c r="G19" s="50">
        <f t="shared" si="0"/>
        <v>0</v>
      </c>
      <c r="H19" s="1"/>
    </row>
    <row r="20" spans="1:8" ht="30.6" x14ac:dyDescent="0.3">
      <c r="A20" s="7">
        <v>7</v>
      </c>
      <c r="B20" s="5" t="s">
        <v>44</v>
      </c>
      <c r="C20" s="20" t="s">
        <v>72</v>
      </c>
      <c r="D20" s="6" t="s">
        <v>20</v>
      </c>
      <c r="E20" s="18">
        <v>1883</v>
      </c>
      <c r="F20" s="58"/>
      <c r="G20" s="50">
        <f t="shared" si="0"/>
        <v>0</v>
      </c>
      <c r="H20" s="1"/>
    </row>
    <row r="21" spans="1:8" ht="30.6" x14ac:dyDescent="0.3">
      <c r="A21" s="7">
        <v>8</v>
      </c>
      <c r="B21" s="5" t="s">
        <v>44</v>
      </c>
      <c r="C21" s="17" t="s">
        <v>73</v>
      </c>
      <c r="D21" s="6" t="s">
        <v>20</v>
      </c>
      <c r="E21" s="18">
        <v>2460</v>
      </c>
      <c r="F21" s="58"/>
      <c r="G21" s="50">
        <f t="shared" si="0"/>
        <v>0</v>
      </c>
      <c r="H21" s="1"/>
    </row>
    <row r="22" spans="1:8" x14ac:dyDescent="0.3">
      <c r="A22" s="69" t="s">
        <v>19</v>
      </c>
      <c r="B22" s="69"/>
      <c r="C22" s="69"/>
      <c r="D22" s="69"/>
      <c r="E22" s="69"/>
      <c r="F22" s="69"/>
      <c r="G22" s="33">
        <f>SUM(G16:G21)</f>
        <v>0</v>
      </c>
      <c r="H22" s="1"/>
    </row>
    <row r="23" spans="1:8" x14ac:dyDescent="0.3">
      <c r="A23" s="63" t="s">
        <v>39</v>
      </c>
      <c r="B23" s="63"/>
      <c r="C23" s="63"/>
      <c r="D23" s="63"/>
      <c r="E23" s="63"/>
      <c r="F23" s="63"/>
      <c r="G23" s="63"/>
      <c r="H23" s="1"/>
    </row>
    <row r="24" spans="1:8" ht="109.5" customHeight="1" x14ac:dyDescent="0.3">
      <c r="A24" s="61" t="s">
        <v>70</v>
      </c>
      <c r="B24" s="61"/>
      <c r="C24" s="61"/>
      <c r="D24" s="61"/>
      <c r="E24" s="61"/>
      <c r="F24" s="61"/>
      <c r="G24" s="61"/>
      <c r="H24" s="1"/>
    </row>
    <row r="25" spans="1:8" ht="30.6" x14ac:dyDescent="0.3">
      <c r="A25" s="7">
        <v>9</v>
      </c>
      <c r="B25" s="16" t="s">
        <v>43</v>
      </c>
      <c r="C25" s="17" t="s">
        <v>49</v>
      </c>
      <c r="D25" s="7" t="s">
        <v>18</v>
      </c>
      <c r="E25" s="18">
        <v>194</v>
      </c>
      <c r="F25" s="51"/>
      <c r="G25" s="50">
        <f>E25*F25</f>
        <v>0</v>
      </c>
      <c r="H25" s="1"/>
    </row>
    <row r="26" spans="1:8" ht="30.6" x14ac:dyDescent="0.3">
      <c r="A26" s="7">
        <v>10</v>
      </c>
      <c r="B26" s="16" t="s">
        <v>43</v>
      </c>
      <c r="C26" s="17" t="s">
        <v>27</v>
      </c>
      <c r="D26" s="7" t="s">
        <v>18</v>
      </c>
      <c r="E26" s="6">
        <v>36</v>
      </c>
      <c r="F26" s="51"/>
      <c r="G26" s="50">
        <f t="shared" ref="G26:G28" si="1">E26*F26</f>
        <v>0</v>
      </c>
      <c r="H26" s="1"/>
    </row>
    <row r="27" spans="1:8" ht="30.6" x14ac:dyDescent="0.3">
      <c r="A27" s="7">
        <v>11</v>
      </c>
      <c r="B27" s="5" t="s">
        <v>44</v>
      </c>
      <c r="C27" s="20" t="s">
        <v>72</v>
      </c>
      <c r="D27" s="6" t="s">
        <v>20</v>
      </c>
      <c r="E27" s="18">
        <v>413</v>
      </c>
      <c r="F27" s="58"/>
      <c r="G27" s="50">
        <f t="shared" si="1"/>
        <v>0</v>
      </c>
      <c r="H27" s="1"/>
    </row>
    <row r="28" spans="1:8" ht="30.6" x14ac:dyDescent="0.3">
      <c r="A28" s="7">
        <v>12</v>
      </c>
      <c r="B28" s="5" t="s">
        <v>44</v>
      </c>
      <c r="C28" s="17" t="s">
        <v>73</v>
      </c>
      <c r="D28" s="6" t="s">
        <v>20</v>
      </c>
      <c r="E28" s="18">
        <v>540</v>
      </c>
      <c r="F28" s="58"/>
      <c r="G28" s="50">
        <f t="shared" si="1"/>
        <v>0</v>
      </c>
      <c r="H28" s="1"/>
    </row>
    <row r="29" spans="1:8" x14ac:dyDescent="0.3">
      <c r="A29" s="69" t="s">
        <v>21</v>
      </c>
      <c r="B29" s="69"/>
      <c r="C29" s="69"/>
      <c r="D29" s="69"/>
      <c r="E29" s="69"/>
      <c r="F29" s="69"/>
      <c r="G29" s="33">
        <f>SUM(G25:G28)</f>
        <v>0</v>
      </c>
      <c r="H29" s="1"/>
    </row>
    <row r="30" spans="1:8" x14ac:dyDescent="0.3">
      <c r="A30" s="63" t="s">
        <v>41</v>
      </c>
      <c r="B30" s="63"/>
      <c r="C30" s="63"/>
      <c r="D30" s="63"/>
      <c r="E30" s="63"/>
      <c r="F30" s="63"/>
      <c r="G30" s="63"/>
      <c r="H30" s="1"/>
    </row>
    <row r="31" spans="1:8" ht="46.5" customHeight="1" x14ac:dyDescent="0.3">
      <c r="A31" s="61" t="s">
        <v>25</v>
      </c>
      <c r="B31" s="61"/>
      <c r="C31" s="61"/>
      <c r="D31" s="61"/>
      <c r="E31" s="61"/>
      <c r="F31" s="61"/>
      <c r="G31" s="61"/>
      <c r="H31" s="1"/>
    </row>
    <row r="32" spans="1:8" ht="51" x14ac:dyDescent="0.3">
      <c r="A32" s="7">
        <v>13</v>
      </c>
      <c r="B32" s="16" t="s">
        <v>45</v>
      </c>
      <c r="C32" s="20" t="s">
        <v>30</v>
      </c>
      <c r="D32" s="7" t="s">
        <v>14</v>
      </c>
      <c r="E32" s="6">
        <v>1</v>
      </c>
      <c r="F32" s="50"/>
      <c r="G32" s="50">
        <f>E32*F32</f>
        <v>0</v>
      </c>
      <c r="H32" s="1"/>
    </row>
    <row r="33" spans="1:8" ht="30.6" x14ac:dyDescent="0.3">
      <c r="A33" s="7">
        <v>14</v>
      </c>
      <c r="B33" s="16" t="s">
        <v>45</v>
      </c>
      <c r="C33" s="17" t="s">
        <v>23</v>
      </c>
      <c r="D33" s="7" t="s">
        <v>14</v>
      </c>
      <c r="E33" s="6">
        <v>1</v>
      </c>
      <c r="F33" s="50"/>
      <c r="G33" s="50">
        <f t="shared" ref="G33:G35" si="2">E33*F33</f>
        <v>0</v>
      </c>
      <c r="H33" s="1"/>
    </row>
    <row r="34" spans="1:8" ht="30.6" x14ac:dyDescent="0.3">
      <c r="A34" s="7">
        <v>15</v>
      </c>
      <c r="B34" s="16" t="s">
        <v>45</v>
      </c>
      <c r="C34" s="20" t="s">
        <v>74</v>
      </c>
      <c r="D34" s="6" t="s">
        <v>14</v>
      </c>
      <c r="E34" s="6">
        <v>1</v>
      </c>
      <c r="F34" s="51"/>
      <c r="G34" s="50">
        <f t="shared" si="2"/>
        <v>0</v>
      </c>
      <c r="H34" s="1"/>
    </row>
    <row r="35" spans="1:8" ht="30.6" x14ac:dyDescent="0.3">
      <c r="A35" s="7">
        <v>16</v>
      </c>
      <c r="B35" s="16" t="s">
        <v>46</v>
      </c>
      <c r="C35" s="17" t="s">
        <v>24</v>
      </c>
      <c r="D35" s="7" t="s">
        <v>14</v>
      </c>
      <c r="E35" s="6">
        <v>1</v>
      </c>
      <c r="F35" s="50"/>
      <c r="G35" s="50">
        <f t="shared" si="2"/>
        <v>0</v>
      </c>
      <c r="H35" s="1"/>
    </row>
    <row r="36" spans="1:8" x14ac:dyDescent="0.3">
      <c r="A36" s="69" t="s">
        <v>22</v>
      </c>
      <c r="B36" s="69"/>
      <c r="C36" s="69"/>
      <c r="D36" s="69"/>
      <c r="E36" s="69"/>
      <c r="F36" s="69"/>
      <c r="G36" s="33">
        <f>SUM(G32:G35)</f>
        <v>0</v>
      </c>
      <c r="H36" s="1"/>
    </row>
    <row r="37" spans="1:8" x14ac:dyDescent="0.3">
      <c r="A37" s="73" t="s">
        <v>75</v>
      </c>
      <c r="B37" s="73"/>
      <c r="C37" s="73"/>
      <c r="D37" s="73"/>
      <c r="E37" s="73"/>
      <c r="F37" s="73"/>
      <c r="G37" s="33">
        <f>G10+G22+G29+G36</f>
        <v>0</v>
      </c>
      <c r="H37" s="1"/>
    </row>
    <row r="38" spans="1:8" ht="112.5" customHeight="1" x14ac:dyDescent="0.3">
      <c r="A38" s="71" t="s">
        <v>57</v>
      </c>
      <c r="B38" s="72"/>
      <c r="C38" s="72"/>
      <c r="D38" s="72"/>
      <c r="E38" s="72"/>
      <c r="F38" s="72"/>
      <c r="G38" s="72"/>
    </row>
  </sheetData>
  <mergeCells count="29">
    <mergeCell ref="A1:B1"/>
    <mergeCell ref="F1:G1"/>
    <mergeCell ref="A38:G38"/>
    <mergeCell ref="F3:F4"/>
    <mergeCell ref="G3:G4"/>
    <mergeCell ref="A36:F36"/>
    <mergeCell ref="A37:F37"/>
    <mergeCell ref="A14:G14"/>
    <mergeCell ref="A15:G15"/>
    <mergeCell ref="A22:F22"/>
    <mergeCell ref="A23:G23"/>
    <mergeCell ref="A24:G24"/>
    <mergeCell ref="A29:F29"/>
    <mergeCell ref="C2:G2"/>
    <mergeCell ref="A2:B2"/>
    <mergeCell ref="H3:H5"/>
    <mergeCell ref="A7:G7"/>
    <mergeCell ref="A30:G30"/>
    <mergeCell ref="A31:G31"/>
    <mergeCell ref="D9:F9"/>
    <mergeCell ref="A13:C13"/>
    <mergeCell ref="A3:A5"/>
    <mergeCell ref="B3:B5"/>
    <mergeCell ref="C3:C5"/>
    <mergeCell ref="D3:D5"/>
    <mergeCell ref="D8:F8"/>
    <mergeCell ref="A11:G11"/>
    <mergeCell ref="A12:G12"/>
    <mergeCell ref="E3:E5"/>
  </mergeCells>
  <pageMargins left="0.7" right="0.7" top="0.75" bottom="0.75" header="0.3" footer="0.3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K1" sqref="K1"/>
    </sheetView>
  </sheetViews>
  <sheetFormatPr defaultRowHeight="14.4" x14ac:dyDescent="0.3"/>
  <cols>
    <col min="2" max="2" width="15.44140625" customWidth="1"/>
    <col min="3" max="3" width="39.109375" customWidth="1"/>
    <col min="4" max="4" width="8" bestFit="1" customWidth="1"/>
    <col min="5" max="5" width="9.109375" customWidth="1"/>
    <col min="6" max="6" width="17.6640625" style="2" customWidth="1"/>
    <col min="7" max="7" width="17.109375" style="2" customWidth="1"/>
    <col min="9" max="9" width="13.44140625" bestFit="1" customWidth="1"/>
  </cols>
  <sheetData>
    <row r="1" spans="1:8" ht="103.5" customHeight="1" x14ac:dyDescent="0.3">
      <c r="A1" s="74" t="s">
        <v>56</v>
      </c>
      <c r="B1" s="75"/>
      <c r="C1" s="22"/>
      <c r="D1" s="22"/>
      <c r="E1" s="22"/>
      <c r="F1" s="76" t="s">
        <v>90</v>
      </c>
      <c r="G1" s="77"/>
    </row>
    <row r="2" spans="1:8" ht="23.25" x14ac:dyDescent="0.25">
      <c r="A2" s="82" t="s">
        <v>54</v>
      </c>
      <c r="B2" s="82"/>
      <c r="C2" s="83" t="s">
        <v>55</v>
      </c>
      <c r="D2" s="83"/>
      <c r="E2" s="83"/>
      <c r="F2" s="83"/>
      <c r="G2" s="83"/>
      <c r="H2" s="1"/>
    </row>
    <row r="3" spans="1:8" ht="16.5" customHeight="1" x14ac:dyDescent="0.3">
      <c r="A3" s="68" t="s">
        <v>69</v>
      </c>
      <c r="B3" s="68" t="s">
        <v>0</v>
      </c>
      <c r="C3" s="68" t="s">
        <v>1</v>
      </c>
      <c r="D3" s="68" t="s">
        <v>2</v>
      </c>
      <c r="E3" s="68" t="s">
        <v>3</v>
      </c>
      <c r="F3" s="86" t="s">
        <v>85</v>
      </c>
      <c r="G3" s="86" t="s">
        <v>86</v>
      </c>
      <c r="H3" s="62"/>
    </row>
    <row r="4" spans="1:8" x14ac:dyDescent="0.3">
      <c r="A4" s="68"/>
      <c r="B4" s="68"/>
      <c r="C4" s="68"/>
      <c r="D4" s="68"/>
      <c r="E4" s="68"/>
      <c r="F4" s="87"/>
      <c r="G4" s="87"/>
      <c r="H4" s="62"/>
    </row>
    <row r="5" spans="1:8" x14ac:dyDescent="0.3">
      <c r="A5" s="68"/>
      <c r="B5" s="68"/>
      <c r="C5" s="68"/>
      <c r="D5" s="68"/>
      <c r="E5" s="68"/>
      <c r="F5" s="4" t="s">
        <v>4</v>
      </c>
      <c r="G5" s="4" t="s">
        <v>4</v>
      </c>
      <c r="H5" s="62"/>
    </row>
    <row r="6" spans="1:8" ht="15" x14ac:dyDescent="0.25">
      <c r="A6" s="5" t="s">
        <v>5</v>
      </c>
      <c r="B6" s="5" t="s">
        <v>6</v>
      </c>
      <c r="C6" s="6" t="s">
        <v>7</v>
      </c>
      <c r="D6" s="5" t="s">
        <v>8</v>
      </c>
      <c r="E6" s="5" t="s">
        <v>9</v>
      </c>
      <c r="F6" s="4" t="s">
        <v>51</v>
      </c>
      <c r="G6" s="4" t="s">
        <v>52</v>
      </c>
      <c r="H6" s="1"/>
    </row>
    <row r="7" spans="1:8" x14ac:dyDescent="0.3">
      <c r="A7" s="63" t="s">
        <v>10</v>
      </c>
      <c r="B7" s="63"/>
      <c r="C7" s="63"/>
      <c r="D7" s="63"/>
      <c r="E7" s="63"/>
      <c r="F7" s="63"/>
      <c r="G7" s="63"/>
      <c r="H7" s="1"/>
    </row>
    <row r="8" spans="1:8" x14ac:dyDescent="0.3">
      <c r="A8" s="7">
        <v>1</v>
      </c>
      <c r="B8" s="6" t="s">
        <v>42</v>
      </c>
      <c r="C8" s="8" t="s">
        <v>11</v>
      </c>
      <c r="D8" s="64" t="s">
        <v>12</v>
      </c>
      <c r="E8" s="64"/>
      <c r="F8" s="64"/>
      <c r="G8" s="23"/>
      <c r="H8" s="1"/>
    </row>
    <row r="9" spans="1:8" x14ac:dyDescent="0.3">
      <c r="A9" s="7">
        <v>2</v>
      </c>
      <c r="B9" s="6" t="s">
        <v>42</v>
      </c>
      <c r="C9" s="8" t="s">
        <v>13</v>
      </c>
      <c r="D9" s="79" t="s">
        <v>12</v>
      </c>
      <c r="E9" s="80"/>
      <c r="F9" s="81"/>
      <c r="G9" s="23"/>
      <c r="H9" s="1"/>
    </row>
    <row r="10" spans="1:8" x14ac:dyDescent="0.3">
      <c r="A10" s="6"/>
      <c r="B10" s="10"/>
      <c r="C10" s="11"/>
      <c r="D10" s="12"/>
      <c r="E10" s="6"/>
      <c r="F10" s="13" t="s">
        <v>15</v>
      </c>
      <c r="G10" s="25">
        <f>SUM(G8:G9)</f>
        <v>0</v>
      </c>
      <c r="H10" s="1"/>
    </row>
    <row r="11" spans="1:8" ht="33" customHeight="1" x14ac:dyDescent="0.3">
      <c r="A11" s="65" t="s">
        <v>59</v>
      </c>
      <c r="B11" s="65"/>
      <c r="C11" s="65"/>
      <c r="D11" s="65"/>
      <c r="E11" s="65"/>
      <c r="F11" s="65"/>
      <c r="G11" s="65"/>
      <c r="H11" s="1"/>
    </row>
    <row r="12" spans="1:8" ht="15" x14ac:dyDescent="0.25">
      <c r="A12" s="66" t="s">
        <v>16</v>
      </c>
      <c r="B12" s="66"/>
      <c r="C12" s="66"/>
      <c r="D12" s="66"/>
      <c r="E12" s="66"/>
      <c r="F12" s="66"/>
      <c r="G12" s="66"/>
      <c r="H12" s="1"/>
    </row>
    <row r="13" spans="1:8" ht="15" x14ac:dyDescent="0.25">
      <c r="A13" s="67" t="s">
        <v>17</v>
      </c>
      <c r="B13" s="67"/>
      <c r="C13" s="67"/>
      <c r="D13" s="15"/>
      <c r="E13" s="9"/>
      <c r="F13" s="14"/>
      <c r="G13" s="14"/>
      <c r="H13" s="1"/>
    </row>
    <row r="14" spans="1:8" x14ac:dyDescent="0.3">
      <c r="A14" s="63" t="s">
        <v>38</v>
      </c>
      <c r="B14" s="63"/>
      <c r="C14" s="63"/>
      <c r="D14" s="63"/>
      <c r="E14" s="63"/>
      <c r="F14" s="63"/>
      <c r="G14" s="63"/>
      <c r="H14" s="1"/>
    </row>
    <row r="15" spans="1:8" ht="111" customHeight="1" x14ac:dyDescent="0.3">
      <c r="A15" s="61" t="s">
        <v>58</v>
      </c>
      <c r="B15" s="61"/>
      <c r="C15" s="61"/>
      <c r="D15" s="61"/>
      <c r="E15" s="61"/>
      <c r="F15" s="61"/>
      <c r="G15" s="61"/>
      <c r="H15" s="1"/>
    </row>
    <row r="16" spans="1:8" ht="30.6" x14ac:dyDescent="0.3">
      <c r="A16" s="7">
        <v>3</v>
      </c>
      <c r="B16" s="16" t="s">
        <v>43</v>
      </c>
      <c r="C16" s="17" t="s">
        <v>48</v>
      </c>
      <c r="D16" s="7" t="s">
        <v>18</v>
      </c>
      <c r="E16" s="18">
        <v>1916</v>
      </c>
      <c r="F16" s="32"/>
      <c r="G16" s="26">
        <f>E16*F16</f>
        <v>0</v>
      </c>
      <c r="H16" s="1"/>
    </row>
    <row r="17" spans="1:9" ht="30.6" x14ac:dyDescent="0.3">
      <c r="A17" s="7">
        <v>4</v>
      </c>
      <c r="B17" s="16" t="s">
        <v>43</v>
      </c>
      <c r="C17" s="17" t="s">
        <v>28</v>
      </c>
      <c r="D17" s="7" t="s">
        <v>18</v>
      </c>
      <c r="E17" s="37">
        <v>13.5</v>
      </c>
      <c r="F17" s="32"/>
      <c r="G17" s="26">
        <f t="shared" ref="G17:G25" si="0">E17*F17</f>
        <v>0</v>
      </c>
      <c r="H17" s="1"/>
    </row>
    <row r="18" spans="1:9" ht="30.6" x14ac:dyDescent="0.3">
      <c r="A18" s="7">
        <v>5</v>
      </c>
      <c r="B18" s="16" t="s">
        <v>43</v>
      </c>
      <c r="C18" s="17" t="s">
        <v>34</v>
      </c>
      <c r="D18" s="7" t="s">
        <v>18</v>
      </c>
      <c r="E18" s="19">
        <v>17</v>
      </c>
      <c r="F18" s="32"/>
      <c r="G18" s="26">
        <f t="shared" si="0"/>
        <v>0</v>
      </c>
      <c r="H18" s="1"/>
      <c r="I18" s="34"/>
    </row>
    <row r="19" spans="1:9" ht="30.6" x14ac:dyDescent="0.3">
      <c r="A19" s="7">
        <v>6</v>
      </c>
      <c r="B19" s="16" t="s">
        <v>43</v>
      </c>
      <c r="C19" s="17" t="s">
        <v>26</v>
      </c>
      <c r="D19" s="16" t="s">
        <v>14</v>
      </c>
      <c r="E19" s="16">
        <v>40</v>
      </c>
      <c r="F19" s="27"/>
      <c r="G19" s="26">
        <f t="shared" si="0"/>
        <v>0</v>
      </c>
      <c r="H19" s="1"/>
      <c r="I19" s="34"/>
    </row>
    <row r="20" spans="1:9" ht="30.6" x14ac:dyDescent="0.3">
      <c r="A20" s="7">
        <v>7</v>
      </c>
      <c r="B20" s="16" t="s">
        <v>43</v>
      </c>
      <c r="C20" s="17" t="s">
        <v>29</v>
      </c>
      <c r="D20" s="16" t="s">
        <v>14</v>
      </c>
      <c r="E20" s="16">
        <v>52</v>
      </c>
      <c r="F20" s="27"/>
      <c r="G20" s="26">
        <f t="shared" si="0"/>
        <v>0</v>
      </c>
      <c r="H20" s="1"/>
      <c r="I20" s="34"/>
    </row>
    <row r="21" spans="1:9" ht="30.6" x14ac:dyDescent="0.3">
      <c r="A21" s="7">
        <v>8</v>
      </c>
      <c r="B21" s="16" t="s">
        <v>43</v>
      </c>
      <c r="C21" s="17" t="s">
        <v>60</v>
      </c>
      <c r="D21" s="16" t="s">
        <v>14</v>
      </c>
      <c r="E21" s="16">
        <v>2</v>
      </c>
      <c r="F21" s="27"/>
      <c r="G21" s="26">
        <f t="shared" si="0"/>
        <v>0</v>
      </c>
      <c r="H21" s="1"/>
      <c r="I21" s="35"/>
    </row>
    <row r="22" spans="1:9" ht="30.6" x14ac:dyDescent="0.3">
      <c r="A22" s="7">
        <v>9</v>
      </c>
      <c r="B22" s="38" t="s">
        <v>44</v>
      </c>
      <c r="C22" s="39" t="s">
        <v>32</v>
      </c>
      <c r="D22" s="40" t="s">
        <v>20</v>
      </c>
      <c r="E22" s="41">
        <v>4238</v>
      </c>
      <c r="F22" s="44"/>
      <c r="G22" s="26">
        <f t="shared" si="0"/>
        <v>0</v>
      </c>
      <c r="H22" s="1"/>
      <c r="I22" s="36"/>
    </row>
    <row r="23" spans="1:9" ht="30.6" x14ac:dyDescent="0.3">
      <c r="A23" s="7">
        <v>10</v>
      </c>
      <c r="B23" s="38" t="s">
        <v>44</v>
      </c>
      <c r="C23" s="39" t="s">
        <v>35</v>
      </c>
      <c r="D23" s="42" t="s">
        <v>20</v>
      </c>
      <c r="E23" s="41">
        <v>1905</v>
      </c>
      <c r="F23" s="44"/>
      <c r="G23" s="26">
        <f t="shared" si="0"/>
        <v>0</v>
      </c>
      <c r="H23" s="1"/>
      <c r="I23" s="36"/>
    </row>
    <row r="24" spans="1:9" ht="30.6" x14ac:dyDescent="0.3">
      <c r="A24" s="7">
        <v>11</v>
      </c>
      <c r="B24" s="38" t="s">
        <v>44</v>
      </c>
      <c r="C24" s="43" t="s">
        <v>61</v>
      </c>
      <c r="D24" s="40" t="s">
        <v>20</v>
      </c>
      <c r="E24" s="41">
        <v>597</v>
      </c>
      <c r="F24" s="44"/>
      <c r="G24" s="26">
        <f t="shared" si="0"/>
        <v>0</v>
      </c>
      <c r="H24" s="1"/>
      <c r="I24" s="36"/>
    </row>
    <row r="25" spans="1:9" ht="30.6" x14ac:dyDescent="0.3">
      <c r="A25" s="7">
        <v>12</v>
      </c>
      <c r="B25" s="38" t="s">
        <v>44</v>
      </c>
      <c r="C25" s="43" t="s">
        <v>37</v>
      </c>
      <c r="D25" s="40" t="s">
        <v>20</v>
      </c>
      <c r="E25" s="41">
        <v>117</v>
      </c>
      <c r="F25" s="44"/>
      <c r="G25" s="26">
        <f t="shared" si="0"/>
        <v>0</v>
      </c>
      <c r="H25" s="1"/>
      <c r="I25" s="36"/>
    </row>
    <row r="26" spans="1:9" x14ac:dyDescent="0.3">
      <c r="A26" s="69" t="s">
        <v>19</v>
      </c>
      <c r="B26" s="69"/>
      <c r="C26" s="69"/>
      <c r="D26" s="69"/>
      <c r="E26" s="69"/>
      <c r="F26" s="69"/>
      <c r="G26" s="25">
        <f>SUM(G16:G25)</f>
        <v>0</v>
      </c>
      <c r="H26" s="1"/>
      <c r="I26" s="34"/>
    </row>
    <row r="27" spans="1:9" x14ac:dyDescent="0.3">
      <c r="A27" s="63" t="s">
        <v>62</v>
      </c>
      <c r="B27" s="63"/>
      <c r="C27" s="63"/>
      <c r="D27" s="63"/>
      <c r="E27" s="63"/>
      <c r="F27" s="63"/>
      <c r="G27" s="63"/>
      <c r="H27" s="1"/>
    </row>
    <row r="28" spans="1:9" ht="111" customHeight="1" x14ac:dyDescent="0.3">
      <c r="A28" s="61" t="s">
        <v>58</v>
      </c>
      <c r="B28" s="61"/>
      <c r="C28" s="61"/>
      <c r="D28" s="61"/>
      <c r="E28" s="61"/>
      <c r="F28" s="61"/>
      <c r="G28" s="61"/>
      <c r="H28" s="1"/>
    </row>
    <row r="29" spans="1:9" ht="30.6" x14ac:dyDescent="0.3">
      <c r="A29" s="7">
        <v>13</v>
      </c>
      <c r="B29" s="16" t="s">
        <v>43</v>
      </c>
      <c r="C29" s="17" t="s">
        <v>63</v>
      </c>
      <c r="D29" s="7" t="s">
        <v>18</v>
      </c>
      <c r="E29" s="18">
        <v>50</v>
      </c>
      <c r="F29" s="29"/>
      <c r="G29" s="23">
        <f>E29*F29</f>
        <v>0</v>
      </c>
      <c r="H29" s="1"/>
    </row>
    <row r="30" spans="1:9" ht="30.6" x14ac:dyDescent="0.3">
      <c r="A30" s="7">
        <v>14</v>
      </c>
      <c r="B30" s="16" t="s">
        <v>43</v>
      </c>
      <c r="C30" s="17" t="s">
        <v>26</v>
      </c>
      <c r="D30" s="7" t="s">
        <v>18</v>
      </c>
      <c r="E30" s="19">
        <v>2</v>
      </c>
      <c r="F30" s="29"/>
      <c r="G30" s="23">
        <f>E30*F30</f>
        <v>0</v>
      </c>
      <c r="H30" s="1"/>
    </row>
    <row r="31" spans="1:9" x14ac:dyDescent="0.3">
      <c r="A31" s="69" t="s">
        <v>21</v>
      </c>
      <c r="B31" s="69"/>
      <c r="C31" s="69"/>
      <c r="D31" s="69"/>
      <c r="E31" s="69"/>
      <c r="F31" s="69"/>
      <c r="G31" s="25">
        <f>SUM(G29:G30)</f>
        <v>0</v>
      </c>
      <c r="H31" s="1"/>
    </row>
    <row r="32" spans="1:9" x14ac:dyDescent="0.3">
      <c r="A32" s="63" t="s">
        <v>64</v>
      </c>
      <c r="B32" s="63"/>
      <c r="C32" s="63"/>
      <c r="D32" s="63"/>
      <c r="E32" s="63"/>
      <c r="F32" s="63"/>
      <c r="G32" s="63"/>
      <c r="H32" s="1"/>
    </row>
    <row r="33" spans="1:9" ht="109.5" customHeight="1" x14ac:dyDescent="0.3">
      <c r="A33" s="61" t="s">
        <v>70</v>
      </c>
      <c r="B33" s="61"/>
      <c r="C33" s="61"/>
      <c r="D33" s="61"/>
      <c r="E33" s="61"/>
      <c r="F33" s="61"/>
      <c r="G33" s="61"/>
      <c r="H33" s="1"/>
    </row>
    <row r="34" spans="1:9" ht="30.6" x14ac:dyDescent="0.3">
      <c r="A34" s="7">
        <v>15</v>
      </c>
      <c r="B34" s="16" t="s">
        <v>43</v>
      </c>
      <c r="C34" s="17" t="s">
        <v>49</v>
      </c>
      <c r="D34" s="7" t="s">
        <v>18</v>
      </c>
      <c r="E34" s="18">
        <v>294</v>
      </c>
      <c r="F34" s="29"/>
      <c r="G34" s="23">
        <f>E34*F34</f>
        <v>0</v>
      </c>
      <c r="H34" s="1"/>
    </row>
    <row r="35" spans="1:9" ht="30.6" x14ac:dyDescent="0.3">
      <c r="A35" s="7">
        <v>16</v>
      </c>
      <c r="B35" s="16" t="s">
        <v>43</v>
      </c>
      <c r="C35" s="17" t="s">
        <v>40</v>
      </c>
      <c r="D35" s="7" t="s">
        <v>18</v>
      </c>
      <c r="E35" s="19">
        <v>18</v>
      </c>
      <c r="F35" s="29"/>
      <c r="G35" s="23">
        <f t="shared" ref="G35:G41" si="1">E35*F35</f>
        <v>0</v>
      </c>
      <c r="H35" s="1"/>
    </row>
    <row r="36" spans="1:9" ht="30.6" x14ac:dyDescent="0.3">
      <c r="A36" s="7">
        <v>17</v>
      </c>
      <c r="B36" s="16" t="s">
        <v>43</v>
      </c>
      <c r="C36" s="17" t="s">
        <v>27</v>
      </c>
      <c r="D36" s="7" t="s">
        <v>18</v>
      </c>
      <c r="E36" s="6">
        <v>46</v>
      </c>
      <c r="F36" s="29"/>
      <c r="G36" s="23">
        <f t="shared" si="1"/>
        <v>0</v>
      </c>
      <c r="H36" s="1"/>
    </row>
    <row r="37" spans="1:9" ht="30.6" x14ac:dyDescent="0.3">
      <c r="A37" s="7">
        <v>18</v>
      </c>
      <c r="B37" s="16" t="s">
        <v>43</v>
      </c>
      <c r="C37" s="17" t="s">
        <v>26</v>
      </c>
      <c r="D37" s="16" t="s">
        <v>14</v>
      </c>
      <c r="E37" s="16">
        <v>2</v>
      </c>
      <c r="F37" s="31"/>
      <c r="G37" s="23">
        <f t="shared" si="1"/>
        <v>0</v>
      </c>
      <c r="H37" s="1"/>
      <c r="I37" s="34"/>
    </row>
    <row r="38" spans="1:9" ht="30.6" x14ac:dyDescent="0.3">
      <c r="A38" s="7">
        <v>19</v>
      </c>
      <c r="B38" s="38" t="s">
        <v>44</v>
      </c>
      <c r="C38" s="39" t="s">
        <v>32</v>
      </c>
      <c r="D38" s="40" t="s">
        <v>20</v>
      </c>
      <c r="E38" s="41">
        <v>650</v>
      </c>
      <c r="F38" s="31"/>
      <c r="G38" s="23">
        <f t="shared" si="1"/>
        <v>0</v>
      </c>
      <c r="H38" s="1"/>
    </row>
    <row r="39" spans="1:9" ht="30.6" x14ac:dyDescent="0.3">
      <c r="A39" s="7">
        <v>20</v>
      </c>
      <c r="B39" s="38" t="s">
        <v>44</v>
      </c>
      <c r="C39" s="39" t="s">
        <v>35</v>
      </c>
      <c r="D39" s="42" t="s">
        <v>20</v>
      </c>
      <c r="E39" s="41">
        <v>292</v>
      </c>
      <c r="F39" s="31"/>
      <c r="G39" s="23">
        <f t="shared" si="1"/>
        <v>0</v>
      </c>
      <c r="H39" s="1"/>
    </row>
    <row r="40" spans="1:9" ht="30.6" x14ac:dyDescent="0.3">
      <c r="A40" s="7">
        <v>21</v>
      </c>
      <c r="B40" s="38" t="s">
        <v>44</v>
      </c>
      <c r="C40" s="43" t="s">
        <v>61</v>
      </c>
      <c r="D40" s="40" t="s">
        <v>20</v>
      </c>
      <c r="E40" s="41">
        <v>92</v>
      </c>
      <c r="F40" s="31"/>
      <c r="G40" s="23">
        <f t="shared" si="1"/>
        <v>0</v>
      </c>
      <c r="H40" s="1"/>
    </row>
    <row r="41" spans="1:9" ht="30.6" x14ac:dyDescent="0.3">
      <c r="A41" s="7">
        <v>22</v>
      </c>
      <c r="B41" s="38" t="s">
        <v>44</v>
      </c>
      <c r="C41" s="43" t="s">
        <v>37</v>
      </c>
      <c r="D41" s="40" t="s">
        <v>20</v>
      </c>
      <c r="E41" s="41">
        <v>18</v>
      </c>
      <c r="F41" s="31"/>
      <c r="G41" s="23">
        <f t="shared" si="1"/>
        <v>0</v>
      </c>
      <c r="H41" s="1"/>
    </row>
    <row r="42" spans="1:9" x14ac:dyDescent="0.3">
      <c r="A42" s="69" t="s">
        <v>22</v>
      </c>
      <c r="B42" s="69"/>
      <c r="C42" s="69"/>
      <c r="D42" s="69"/>
      <c r="E42" s="69"/>
      <c r="F42" s="69"/>
      <c r="G42" s="25">
        <f>SUM(G34:G41)</f>
        <v>0</v>
      </c>
      <c r="H42" s="1"/>
    </row>
    <row r="43" spans="1:9" x14ac:dyDescent="0.3">
      <c r="A43" s="63" t="s">
        <v>65</v>
      </c>
      <c r="B43" s="63"/>
      <c r="C43" s="63"/>
      <c r="D43" s="63"/>
      <c r="E43" s="63"/>
      <c r="F43" s="63"/>
      <c r="G43" s="63"/>
      <c r="H43" s="1"/>
    </row>
    <row r="44" spans="1:9" ht="46.5" customHeight="1" x14ac:dyDescent="0.3">
      <c r="A44" s="61" t="s">
        <v>25</v>
      </c>
      <c r="B44" s="61"/>
      <c r="C44" s="61"/>
      <c r="D44" s="61"/>
      <c r="E44" s="61"/>
      <c r="F44" s="61"/>
      <c r="G44" s="61"/>
      <c r="H44" s="1"/>
    </row>
    <row r="45" spans="1:9" ht="51" x14ac:dyDescent="0.3">
      <c r="A45" s="7">
        <v>23</v>
      </c>
      <c r="B45" s="16" t="s">
        <v>45</v>
      </c>
      <c r="C45" s="20" t="s">
        <v>66</v>
      </c>
      <c r="D45" s="7" t="s">
        <v>14</v>
      </c>
      <c r="E45" s="6">
        <v>2</v>
      </c>
      <c r="F45" s="23"/>
      <c r="G45" s="23">
        <f>E45*F45</f>
        <v>0</v>
      </c>
      <c r="H45" s="1"/>
    </row>
    <row r="46" spans="1:9" ht="30.6" x14ac:dyDescent="0.3">
      <c r="A46" s="7">
        <v>24</v>
      </c>
      <c r="B46" s="16" t="s">
        <v>45</v>
      </c>
      <c r="C46" s="17" t="s">
        <v>23</v>
      </c>
      <c r="D46" s="7" t="s">
        <v>14</v>
      </c>
      <c r="E46" s="6">
        <v>2</v>
      </c>
      <c r="F46" s="23"/>
      <c r="G46" s="23">
        <f t="shared" ref="G46:G48" si="2">E46*F46</f>
        <v>0</v>
      </c>
      <c r="H46" s="1"/>
    </row>
    <row r="47" spans="1:9" ht="30.6" x14ac:dyDescent="0.3">
      <c r="A47" s="6">
        <v>25</v>
      </c>
      <c r="B47" s="16" t="s">
        <v>45</v>
      </c>
      <c r="C47" s="20" t="s">
        <v>67</v>
      </c>
      <c r="D47" s="6" t="s">
        <v>14</v>
      </c>
      <c r="E47" s="6">
        <v>2</v>
      </c>
      <c r="F47" s="29"/>
      <c r="G47" s="23">
        <f t="shared" si="2"/>
        <v>0</v>
      </c>
      <c r="H47" s="1"/>
    </row>
    <row r="48" spans="1:9" ht="30.6" x14ac:dyDescent="0.3">
      <c r="A48" s="7">
        <v>26</v>
      </c>
      <c r="B48" s="16" t="s">
        <v>46</v>
      </c>
      <c r="C48" s="17" t="s">
        <v>24</v>
      </c>
      <c r="D48" s="7" t="s">
        <v>14</v>
      </c>
      <c r="E48" s="6">
        <v>2</v>
      </c>
      <c r="F48" s="23"/>
      <c r="G48" s="23">
        <f t="shared" si="2"/>
        <v>0</v>
      </c>
      <c r="H48" s="1"/>
    </row>
    <row r="49" spans="1:8" x14ac:dyDescent="0.3">
      <c r="A49" s="69" t="s">
        <v>68</v>
      </c>
      <c r="B49" s="69"/>
      <c r="C49" s="69"/>
      <c r="D49" s="69"/>
      <c r="E49" s="69"/>
      <c r="F49" s="69"/>
      <c r="G49" s="25">
        <f>SUM(G45:G48)</f>
        <v>0</v>
      </c>
      <c r="H49" s="1"/>
    </row>
    <row r="50" spans="1:8" ht="16.5" customHeight="1" x14ac:dyDescent="0.3">
      <c r="A50" s="73" t="s">
        <v>47</v>
      </c>
      <c r="B50" s="73"/>
      <c r="C50" s="73"/>
      <c r="D50" s="73"/>
      <c r="E50" s="73"/>
      <c r="F50" s="73"/>
      <c r="G50" s="25">
        <f>G10+G26+G31+G42+G49</f>
        <v>0</v>
      </c>
      <c r="H50" s="1"/>
    </row>
    <row r="51" spans="1:8" ht="115.5" customHeight="1" x14ac:dyDescent="0.3">
      <c r="A51" s="71" t="s">
        <v>57</v>
      </c>
      <c r="B51" s="72"/>
      <c r="C51" s="72"/>
      <c r="D51" s="72"/>
      <c r="E51" s="72"/>
      <c r="F51" s="72"/>
      <c r="G51" s="72"/>
    </row>
  </sheetData>
  <mergeCells count="32">
    <mergeCell ref="A50:F50"/>
    <mergeCell ref="D9:F9"/>
    <mergeCell ref="A51:G51"/>
    <mergeCell ref="F1:G1"/>
    <mergeCell ref="A1:B1"/>
    <mergeCell ref="F3:F4"/>
    <mergeCell ref="G3:G4"/>
    <mergeCell ref="A32:G32"/>
    <mergeCell ref="A33:G33"/>
    <mergeCell ref="A42:F42"/>
    <mergeCell ref="A43:G43"/>
    <mergeCell ref="A44:G44"/>
    <mergeCell ref="A49:F49"/>
    <mergeCell ref="A14:G14"/>
    <mergeCell ref="A15:G15"/>
    <mergeCell ref="A26:F26"/>
    <mergeCell ref="A27:G27"/>
    <mergeCell ref="A28:G28"/>
    <mergeCell ref="A31:F31"/>
    <mergeCell ref="H3:H5"/>
    <mergeCell ref="A7:G7"/>
    <mergeCell ref="D8:F8"/>
    <mergeCell ref="A11:G11"/>
    <mergeCell ref="A12:G12"/>
    <mergeCell ref="A13:C13"/>
    <mergeCell ref="A2:B2"/>
    <mergeCell ref="C2:G2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scale="75" fitToHeight="0" orientation="portrait" r:id="rId1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Normal="100" zoomScaleSheetLayoutView="100" workbookViewId="0">
      <selection activeCell="K5" sqref="K5"/>
    </sheetView>
  </sheetViews>
  <sheetFormatPr defaultRowHeight="14.4" x14ac:dyDescent="0.3"/>
  <cols>
    <col min="2" max="2" width="15.44140625" customWidth="1"/>
    <col min="3" max="3" width="37.5546875" customWidth="1"/>
    <col min="4" max="4" width="8" bestFit="1" customWidth="1"/>
    <col min="5" max="5" width="9.109375" customWidth="1"/>
    <col min="6" max="6" width="16.109375" style="2" customWidth="1"/>
    <col min="7" max="7" width="17.109375" style="2" customWidth="1"/>
  </cols>
  <sheetData>
    <row r="1" spans="1:7" ht="96" customHeight="1" x14ac:dyDescent="0.3">
      <c r="A1" s="74" t="s">
        <v>56</v>
      </c>
      <c r="B1" s="75"/>
      <c r="C1" s="22"/>
      <c r="D1" s="22"/>
      <c r="E1" s="22"/>
      <c r="F1" s="76" t="s">
        <v>90</v>
      </c>
      <c r="G1" s="77"/>
    </row>
    <row r="2" spans="1:7" ht="23.25" x14ac:dyDescent="0.25">
      <c r="A2" s="82" t="s">
        <v>54</v>
      </c>
      <c r="B2" s="82"/>
      <c r="C2" s="83" t="s">
        <v>55</v>
      </c>
      <c r="D2" s="83"/>
      <c r="E2" s="83"/>
      <c r="F2" s="83"/>
      <c r="G2" s="83"/>
    </row>
    <row r="3" spans="1:7" ht="15.75" customHeight="1" x14ac:dyDescent="0.3">
      <c r="A3" s="68" t="s">
        <v>69</v>
      </c>
      <c r="B3" s="68" t="s">
        <v>0</v>
      </c>
      <c r="C3" s="68" t="s">
        <v>1</v>
      </c>
      <c r="D3" s="68" t="s">
        <v>2</v>
      </c>
      <c r="E3" s="68" t="s">
        <v>3</v>
      </c>
      <c r="F3" s="86" t="s">
        <v>85</v>
      </c>
      <c r="G3" s="86" t="s">
        <v>86</v>
      </c>
    </row>
    <row r="4" spans="1:7" x14ac:dyDescent="0.3">
      <c r="A4" s="68"/>
      <c r="B4" s="68"/>
      <c r="C4" s="68"/>
      <c r="D4" s="68"/>
      <c r="E4" s="68"/>
      <c r="F4" s="87"/>
      <c r="G4" s="87"/>
    </row>
    <row r="5" spans="1:7" x14ac:dyDescent="0.3">
      <c r="A5" s="68"/>
      <c r="B5" s="68"/>
      <c r="C5" s="68"/>
      <c r="D5" s="68"/>
      <c r="E5" s="68"/>
      <c r="F5" s="4" t="s">
        <v>4</v>
      </c>
      <c r="G5" s="4" t="s">
        <v>4</v>
      </c>
    </row>
    <row r="6" spans="1:7" ht="15" x14ac:dyDescent="0.25">
      <c r="A6" s="5" t="s">
        <v>5</v>
      </c>
      <c r="B6" s="5" t="s">
        <v>6</v>
      </c>
      <c r="C6" s="6" t="s">
        <v>7</v>
      </c>
      <c r="D6" s="5" t="s">
        <v>8</v>
      </c>
      <c r="E6" s="5" t="s">
        <v>9</v>
      </c>
      <c r="F6" s="4" t="s">
        <v>51</v>
      </c>
      <c r="G6" s="4" t="s">
        <v>52</v>
      </c>
    </row>
    <row r="7" spans="1:7" x14ac:dyDescent="0.3">
      <c r="A7" s="63" t="s">
        <v>10</v>
      </c>
      <c r="B7" s="63"/>
      <c r="C7" s="63"/>
      <c r="D7" s="63"/>
      <c r="E7" s="63"/>
      <c r="F7" s="63"/>
      <c r="G7" s="63"/>
    </row>
    <row r="8" spans="1:7" x14ac:dyDescent="0.3">
      <c r="A8" s="7">
        <v>1</v>
      </c>
      <c r="B8" s="6" t="s">
        <v>42</v>
      </c>
      <c r="C8" s="8" t="s">
        <v>11</v>
      </c>
      <c r="D8" s="64" t="s">
        <v>12</v>
      </c>
      <c r="E8" s="64"/>
      <c r="F8" s="64"/>
      <c r="G8" s="23"/>
    </row>
    <row r="9" spans="1:7" x14ac:dyDescent="0.3">
      <c r="A9" s="7">
        <v>2</v>
      </c>
      <c r="B9" s="6" t="s">
        <v>42</v>
      </c>
      <c r="C9" s="8" t="s">
        <v>13</v>
      </c>
      <c r="D9" s="79" t="s">
        <v>12</v>
      </c>
      <c r="E9" s="80"/>
      <c r="F9" s="81"/>
      <c r="G9" s="23"/>
    </row>
    <row r="10" spans="1:7" x14ac:dyDescent="0.3">
      <c r="A10" s="6"/>
      <c r="B10" s="10"/>
      <c r="C10" s="11"/>
      <c r="D10" s="12"/>
      <c r="E10" s="6"/>
      <c r="F10" s="13" t="s">
        <v>15</v>
      </c>
      <c r="G10" s="25">
        <f>SUM(G8:G9)</f>
        <v>0</v>
      </c>
    </row>
    <row r="11" spans="1:7" ht="33" customHeight="1" x14ac:dyDescent="0.3">
      <c r="A11" s="65" t="s">
        <v>89</v>
      </c>
      <c r="B11" s="65"/>
      <c r="C11" s="65"/>
      <c r="D11" s="65"/>
      <c r="E11" s="65"/>
      <c r="F11" s="65"/>
      <c r="G11" s="65"/>
    </row>
    <row r="12" spans="1:7" ht="15" x14ac:dyDescent="0.25">
      <c r="A12" s="66" t="s">
        <v>16</v>
      </c>
      <c r="B12" s="66"/>
      <c r="C12" s="66"/>
      <c r="D12" s="66"/>
      <c r="E12" s="66"/>
      <c r="F12" s="66"/>
      <c r="G12" s="66"/>
    </row>
    <row r="13" spans="1:7" ht="15" x14ac:dyDescent="0.25">
      <c r="A13" s="67" t="s">
        <v>17</v>
      </c>
      <c r="B13" s="67"/>
      <c r="C13" s="67"/>
      <c r="D13" s="15"/>
      <c r="E13" s="9"/>
      <c r="F13" s="14"/>
      <c r="G13" s="14"/>
    </row>
    <row r="14" spans="1:7" x14ac:dyDescent="0.3">
      <c r="A14" s="63" t="s">
        <v>38</v>
      </c>
      <c r="B14" s="63"/>
      <c r="C14" s="63"/>
      <c r="D14" s="63"/>
      <c r="E14" s="63"/>
      <c r="F14" s="63"/>
      <c r="G14" s="63"/>
    </row>
    <row r="15" spans="1:7" ht="111" customHeight="1" x14ac:dyDescent="0.3">
      <c r="A15" s="61" t="s">
        <v>58</v>
      </c>
      <c r="B15" s="61"/>
      <c r="C15" s="61"/>
      <c r="D15" s="61"/>
      <c r="E15" s="61"/>
      <c r="F15" s="61"/>
      <c r="G15" s="61"/>
    </row>
    <row r="16" spans="1:7" ht="30.6" x14ac:dyDescent="0.3">
      <c r="A16" s="7">
        <v>3</v>
      </c>
      <c r="B16" s="16" t="s">
        <v>43</v>
      </c>
      <c r="C16" s="17" t="s">
        <v>48</v>
      </c>
      <c r="D16" s="7" t="s">
        <v>18</v>
      </c>
      <c r="E16" s="18">
        <v>939</v>
      </c>
      <c r="F16" s="29"/>
      <c r="G16" s="26">
        <f>E16*F16</f>
        <v>0</v>
      </c>
    </row>
    <row r="17" spans="1:7" ht="30.6" x14ac:dyDescent="0.3">
      <c r="A17" s="7">
        <v>4</v>
      </c>
      <c r="B17" s="16" t="s">
        <v>43</v>
      </c>
      <c r="C17" s="17" t="s">
        <v>28</v>
      </c>
      <c r="D17" s="7" t="s">
        <v>18</v>
      </c>
      <c r="E17" s="19">
        <v>24</v>
      </c>
      <c r="F17" s="29"/>
      <c r="G17" s="26">
        <f t="shared" ref="G17:G25" si="0">E17*F17</f>
        <v>0</v>
      </c>
    </row>
    <row r="18" spans="1:7" ht="30.6" x14ac:dyDescent="0.3">
      <c r="A18" s="7">
        <v>5</v>
      </c>
      <c r="B18" s="16" t="s">
        <v>43</v>
      </c>
      <c r="C18" s="17" t="s">
        <v>34</v>
      </c>
      <c r="D18" s="7" t="s">
        <v>18</v>
      </c>
      <c r="E18" s="19">
        <v>35</v>
      </c>
      <c r="F18" s="29"/>
      <c r="G18" s="26">
        <f t="shared" si="0"/>
        <v>0</v>
      </c>
    </row>
    <row r="19" spans="1:7" ht="30.6" x14ac:dyDescent="0.3">
      <c r="A19" s="7">
        <v>6</v>
      </c>
      <c r="B19" s="16" t="s">
        <v>43</v>
      </c>
      <c r="C19" s="17" t="s">
        <v>26</v>
      </c>
      <c r="D19" s="16" t="s">
        <v>14</v>
      </c>
      <c r="E19" s="16">
        <v>22</v>
      </c>
      <c r="F19" s="24"/>
      <c r="G19" s="26">
        <f t="shared" si="0"/>
        <v>0</v>
      </c>
    </row>
    <row r="20" spans="1:7" ht="30.6" x14ac:dyDescent="0.3">
      <c r="A20" s="7">
        <v>7</v>
      </c>
      <c r="B20" s="16" t="s">
        <v>43</v>
      </c>
      <c r="C20" s="17" t="s">
        <v>29</v>
      </c>
      <c r="D20" s="16" t="s">
        <v>14</v>
      </c>
      <c r="E20" s="16">
        <v>28</v>
      </c>
      <c r="F20" s="24"/>
      <c r="G20" s="26">
        <f t="shared" si="0"/>
        <v>0</v>
      </c>
    </row>
    <row r="21" spans="1:7" ht="30.6" x14ac:dyDescent="0.3">
      <c r="A21" s="7">
        <v>8</v>
      </c>
      <c r="B21" s="5" t="s">
        <v>44</v>
      </c>
      <c r="C21" s="20" t="s">
        <v>33</v>
      </c>
      <c r="D21" s="6" t="s">
        <v>20</v>
      </c>
      <c r="E21" s="18">
        <v>2278</v>
      </c>
      <c r="F21" s="30"/>
      <c r="G21" s="26">
        <f t="shared" si="0"/>
        <v>0</v>
      </c>
    </row>
    <row r="22" spans="1:7" ht="30.6" x14ac:dyDescent="0.3">
      <c r="A22" s="7">
        <v>9</v>
      </c>
      <c r="B22" s="5" t="s">
        <v>44</v>
      </c>
      <c r="C22" s="20" t="s">
        <v>32</v>
      </c>
      <c r="D22" s="7" t="s">
        <v>20</v>
      </c>
      <c r="E22" s="18">
        <v>720</v>
      </c>
      <c r="F22" s="30"/>
      <c r="G22" s="26">
        <f t="shared" si="0"/>
        <v>0</v>
      </c>
    </row>
    <row r="23" spans="1:7" ht="30.6" x14ac:dyDescent="0.3">
      <c r="A23" s="7">
        <v>10</v>
      </c>
      <c r="B23" s="5" t="s">
        <v>44</v>
      </c>
      <c r="C23" s="20" t="s">
        <v>35</v>
      </c>
      <c r="D23" s="7" t="s">
        <v>20</v>
      </c>
      <c r="E23" s="18">
        <v>482</v>
      </c>
      <c r="F23" s="30"/>
      <c r="G23" s="26">
        <f t="shared" si="0"/>
        <v>0</v>
      </c>
    </row>
    <row r="24" spans="1:7" ht="30.6" x14ac:dyDescent="0.3">
      <c r="A24" s="7">
        <v>11</v>
      </c>
      <c r="B24" s="5" t="s">
        <v>44</v>
      </c>
      <c r="C24" s="17" t="s">
        <v>36</v>
      </c>
      <c r="D24" s="6" t="s">
        <v>20</v>
      </c>
      <c r="E24" s="18">
        <v>30</v>
      </c>
      <c r="F24" s="30"/>
      <c r="G24" s="26">
        <f t="shared" si="0"/>
        <v>0</v>
      </c>
    </row>
    <row r="25" spans="1:7" ht="30.6" x14ac:dyDescent="0.3">
      <c r="A25" s="7">
        <v>12</v>
      </c>
      <c r="B25" s="5" t="s">
        <v>44</v>
      </c>
      <c r="C25" s="17" t="s">
        <v>37</v>
      </c>
      <c r="D25" s="6" t="s">
        <v>20</v>
      </c>
      <c r="E25" s="18">
        <v>218</v>
      </c>
      <c r="F25" s="30"/>
      <c r="G25" s="26">
        <f t="shared" si="0"/>
        <v>0</v>
      </c>
    </row>
    <row r="26" spans="1:7" x14ac:dyDescent="0.3">
      <c r="A26" s="69" t="s">
        <v>19</v>
      </c>
      <c r="B26" s="69"/>
      <c r="C26" s="69"/>
      <c r="D26" s="69"/>
      <c r="E26" s="69"/>
      <c r="F26" s="69"/>
      <c r="G26" s="28">
        <f>SUM(G16:G25)</f>
        <v>0</v>
      </c>
    </row>
    <row r="27" spans="1:7" x14ac:dyDescent="0.3">
      <c r="A27" s="70" t="s">
        <v>50</v>
      </c>
      <c r="B27" s="70"/>
      <c r="C27" s="70"/>
      <c r="D27" s="70"/>
      <c r="E27" s="70"/>
      <c r="F27" s="70"/>
      <c r="G27" s="26">
        <f>G26/E16</f>
        <v>0</v>
      </c>
    </row>
    <row r="28" spans="1:7" x14ac:dyDescent="0.3">
      <c r="A28" s="63" t="s">
        <v>39</v>
      </c>
      <c r="B28" s="63"/>
      <c r="C28" s="63"/>
      <c r="D28" s="63"/>
      <c r="E28" s="63"/>
      <c r="F28" s="63"/>
      <c r="G28" s="63"/>
    </row>
    <row r="29" spans="1:7" ht="109.5" customHeight="1" x14ac:dyDescent="0.3">
      <c r="A29" s="61" t="s">
        <v>53</v>
      </c>
      <c r="B29" s="61"/>
      <c r="C29" s="61"/>
      <c r="D29" s="61"/>
      <c r="E29" s="61"/>
      <c r="F29" s="61"/>
      <c r="G29" s="61"/>
    </row>
    <row r="30" spans="1:7" ht="30.6" x14ac:dyDescent="0.3">
      <c r="A30" s="7">
        <v>13</v>
      </c>
      <c r="B30" s="16" t="s">
        <v>43</v>
      </c>
      <c r="C30" s="17" t="s">
        <v>49</v>
      </c>
      <c r="D30" s="7" t="s">
        <v>18</v>
      </c>
      <c r="E30" s="18">
        <v>241</v>
      </c>
      <c r="F30" s="29"/>
      <c r="G30" s="23">
        <f>E30*F30</f>
        <v>0</v>
      </c>
    </row>
    <row r="31" spans="1:7" ht="30.6" x14ac:dyDescent="0.3">
      <c r="A31" s="7">
        <v>14</v>
      </c>
      <c r="B31" s="16" t="s">
        <v>43</v>
      </c>
      <c r="C31" s="17" t="s">
        <v>27</v>
      </c>
      <c r="D31" s="7" t="s">
        <v>18</v>
      </c>
      <c r="E31" s="6">
        <v>30</v>
      </c>
      <c r="F31" s="29"/>
      <c r="G31" s="23">
        <f t="shared" ref="G31:G38" si="1">E31*F31</f>
        <v>0</v>
      </c>
    </row>
    <row r="32" spans="1:7" ht="30.6" x14ac:dyDescent="0.3">
      <c r="A32" s="7">
        <v>15</v>
      </c>
      <c r="B32" s="16" t="s">
        <v>43</v>
      </c>
      <c r="C32" s="17" t="s">
        <v>40</v>
      </c>
      <c r="D32" s="7" t="s">
        <v>18</v>
      </c>
      <c r="E32" s="19">
        <v>34</v>
      </c>
      <c r="F32" s="29"/>
      <c r="G32" s="23">
        <f t="shared" si="1"/>
        <v>0</v>
      </c>
    </row>
    <row r="33" spans="1:7" ht="30.6" x14ac:dyDescent="0.3">
      <c r="A33" s="7">
        <v>16</v>
      </c>
      <c r="B33" s="16" t="s">
        <v>43</v>
      </c>
      <c r="C33" s="17" t="s">
        <v>29</v>
      </c>
      <c r="D33" s="16" t="s">
        <v>14</v>
      </c>
      <c r="E33" s="16">
        <v>2</v>
      </c>
      <c r="F33" s="31"/>
      <c r="G33" s="23">
        <f t="shared" si="1"/>
        <v>0</v>
      </c>
    </row>
    <row r="34" spans="1:7" ht="30.6" x14ac:dyDescent="0.3">
      <c r="A34" s="7">
        <v>17</v>
      </c>
      <c r="B34" s="5" t="s">
        <v>44</v>
      </c>
      <c r="C34" s="20" t="s">
        <v>33</v>
      </c>
      <c r="D34" s="6" t="s">
        <v>20</v>
      </c>
      <c r="E34" s="21">
        <v>569</v>
      </c>
      <c r="F34" s="31"/>
      <c r="G34" s="23">
        <f t="shared" si="1"/>
        <v>0</v>
      </c>
    </row>
    <row r="35" spans="1:7" ht="30.6" x14ac:dyDescent="0.3">
      <c r="A35" s="7">
        <v>18</v>
      </c>
      <c r="B35" s="5" t="s">
        <v>44</v>
      </c>
      <c r="C35" s="20" t="s">
        <v>32</v>
      </c>
      <c r="D35" s="7" t="s">
        <v>20</v>
      </c>
      <c r="E35" s="21">
        <v>180</v>
      </c>
      <c r="F35" s="31"/>
      <c r="G35" s="23">
        <f t="shared" si="1"/>
        <v>0</v>
      </c>
    </row>
    <row r="36" spans="1:7" ht="30.6" x14ac:dyDescent="0.3">
      <c r="A36" s="7">
        <v>19</v>
      </c>
      <c r="B36" s="5" t="s">
        <v>44</v>
      </c>
      <c r="C36" s="20" t="s">
        <v>35</v>
      </c>
      <c r="D36" s="7" t="s">
        <v>20</v>
      </c>
      <c r="E36" s="21">
        <v>121</v>
      </c>
      <c r="F36" s="31"/>
      <c r="G36" s="23">
        <f t="shared" si="1"/>
        <v>0</v>
      </c>
    </row>
    <row r="37" spans="1:7" ht="30.6" x14ac:dyDescent="0.3">
      <c r="A37" s="7">
        <v>20</v>
      </c>
      <c r="B37" s="5" t="s">
        <v>44</v>
      </c>
      <c r="C37" s="17" t="s">
        <v>36</v>
      </c>
      <c r="D37" s="6" t="s">
        <v>20</v>
      </c>
      <c r="E37" s="21">
        <v>8</v>
      </c>
      <c r="F37" s="31"/>
      <c r="G37" s="23">
        <f t="shared" si="1"/>
        <v>0</v>
      </c>
    </row>
    <row r="38" spans="1:7" ht="30.6" x14ac:dyDescent="0.3">
      <c r="A38" s="7">
        <v>21</v>
      </c>
      <c r="B38" s="5" t="s">
        <v>44</v>
      </c>
      <c r="C38" s="17" t="s">
        <v>37</v>
      </c>
      <c r="D38" s="6" t="s">
        <v>20</v>
      </c>
      <c r="E38" s="21">
        <v>55</v>
      </c>
      <c r="F38" s="31"/>
      <c r="G38" s="23">
        <f t="shared" si="1"/>
        <v>0</v>
      </c>
    </row>
    <row r="39" spans="1:7" x14ac:dyDescent="0.3">
      <c r="A39" s="69" t="s">
        <v>21</v>
      </c>
      <c r="B39" s="69"/>
      <c r="C39" s="69"/>
      <c r="D39" s="69"/>
      <c r="E39" s="69"/>
      <c r="F39" s="69"/>
      <c r="G39" s="25">
        <f>SUM(G30:G38)</f>
        <v>0</v>
      </c>
    </row>
    <row r="40" spans="1:7" x14ac:dyDescent="0.3">
      <c r="A40" s="70" t="s">
        <v>50</v>
      </c>
      <c r="B40" s="70"/>
      <c r="C40" s="70"/>
      <c r="D40" s="70"/>
      <c r="E40" s="70"/>
      <c r="F40" s="70"/>
      <c r="G40" s="23">
        <f>G39/E30</f>
        <v>0</v>
      </c>
    </row>
    <row r="41" spans="1:7" x14ac:dyDescent="0.3">
      <c r="A41" s="63" t="s">
        <v>41</v>
      </c>
      <c r="B41" s="63"/>
      <c r="C41" s="63"/>
      <c r="D41" s="63"/>
      <c r="E41" s="63"/>
      <c r="F41" s="63"/>
      <c r="G41" s="63"/>
    </row>
    <row r="42" spans="1:7" ht="46.5" customHeight="1" x14ac:dyDescent="0.3">
      <c r="A42" s="61" t="s">
        <v>25</v>
      </c>
      <c r="B42" s="61"/>
      <c r="C42" s="61"/>
      <c r="D42" s="61"/>
      <c r="E42" s="61"/>
      <c r="F42" s="61"/>
      <c r="G42" s="61"/>
    </row>
    <row r="43" spans="1:7" ht="61.2" x14ac:dyDescent="0.3">
      <c r="A43" s="7">
        <v>22</v>
      </c>
      <c r="B43" s="16" t="s">
        <v>45</v>
      </c>
      <c r="C43" s="20" t="s">
        <v>30</v>
      </c>
      <c r="D43" s="7" t="s">
        <v>14</v>
      </c>
      <c r="E43" s="6">
        <v>1</v>
      </c>
      <c r="F43" s="23"/>
      <c r="G43" s="23">
        <f>E43*F43</f>
        <v>0</v>
      </c>
    </row>
    <row r="44" spans="1:7" ht="30.6" x14ac:dyDescent="0.3">
      <c r="A44" s="7">
        <v>23</v>
      </c>
      <c r="B44" s="16" t="s">
        <v>45</v>
      </c>
      <c r="C44" s="17" t="s">
        <v>23</v>
      </c>
      <c r="D44" s="7" t="s">
        <v>14</v>
      </c>
      <c r="E44" s="6">
        <v>1</v>
      </c>
      <c r="F44" s="23"/>
      <c r="G44" s="23">
        <f t="shared" ref="G44:G46" si="2">E44*F44</f>
        <v>0</v>
      </c>
    </row>
    <row r="45" spans="1:7" ht="30.6" x14ac:dyDescent="0.3">
      <c r="A45" s="7">
        <v>24</v>
      </c>
      <c r="B45" s="16" t="s">
        <v>45</v>
      </c>
      <c r="C45" s="20" t="s">
        <v>31</v>
      </c>
      <c r="D45" s="6" t="s">
        <v>14</v>
      </c>
      <c r="E45" s="6">
        <v>1</v>
      </c>
      <c r="F45" s="29"/>
      <c r="G45" s="23">
        <f t="shared" si="2"/>
        <v>0</v>
      </c>
    </row>
    <row r="46" spans="1:7" ht="30.6" x14ac:dyDescent="0.3">
      <c r="A46" s="7">
        <v>25</v>
      </c>
      <c r="B46" s="16" t="s">
        <v>46</v>
      </c>
      <c r="C46" s="17" t="s">
        <v>24</v>
      </c>
      <c r="D46" s="7" t="s">
        <v>14</v>
      </c>
      <c r="E46" s="6">
        <v>1</v>
      </c>
      <c r="F46" s="23"/>
      <c r="G46" s="23">
        <f t="shared" si="2"/>
        <v>0</v>
      </c>
    </row>
    <row r="47" spans="1:7" x14ac:dyDescent="0.3">
      <c r="A47" s="69" t="s">
        <v>22</v>
      </c>
      <c r="B47" s="69"/>
      <c r="C47" s="69"/>
      <c r="D47" s="69"/>
      <c r="E47" s="69"/>
      <c r="F47" s="69"/>
      <c r="G47" s="33">
        <f>SUM(G43:G46)</f>
        <v>0</v>
      </c>
    </row>
    <row r="48" spans="1:7" ht="16.5" customHeight="1" x14ac:dyDescent="0.3">
      <c r="A48" s="73" t="s">
        <v>47</v>
      </c>
      <c r="B48" s="73"/>
      <c r="C48" s="73"/>
      <c r="D48" s="73"/>
      <c r="E48" s="73"/>
      <c r="F48" s="73"/>
      <c r="G48" s="33">
        <f>G10+G26+G39+G47</f>
        <v>0</v>
      </c>
    </row>
    <row r="49" spans="1:7" ht="111.75" customHeight="1" x14ac:dyDescent="0.3">
      <c r="A49" s="71" t="s">
        <v>57</v>
      </c>
      <c r="B49" s="72"/>
      <c r="C49" s="72"/>
      <c r="D49" s="72"/>
      <c r="E49" s="72"/>
      <c r="F49" s="72"/>
      <c r="G49" s="72"/>
    </row>
  </sheetData>
  <mergeCells count="30">
    <mergeCell ref="A1:B1"/>
    <mergeCell ref="F1:G1"/>
    <mergeCell ref="A49:G49"/>
    <mergeCell ref="D9:F9"/>
    <mergeCell ref="F3:F4"/>
    <mergeCell ref="G3:G4"/>
    <mergeCell ref="A48:F48"/>
    <mergeCell ref="A14:G14"/>
    <mergeCell ref="A15:G15"/>
    <mergeCell ref="A26:F26"/>
    <mergeCell ref="A28:G28"/>
    <mergeCell ref="A29:G29"/>
    <mergeCell ref="A39:F39"/>
    <mergeCell ref="A27:F27"/>
    <mergeCell ref="A40:F40"/>
    <mergeCell ref="A12:G12"/>
    <mergeCell ref="A13:C13"/>
    <mergeCell ref="A41:G41"/>
    <mergeCell ref="A42:G42"/>
    <mergeCell ref="A47:F47"/>
    <mergeCell ref="C2:G2"/>
    <mergeCell ref="A2:B2"/>
    <mergeCell ref="A7:G7"/>
    <mergeCell ref="D8:F8"/>
    <mergeCell ref="A11:G11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GODZINOWICE</vt:lpstr>
      <vt:lpstr>NIWNIK</vt:lpstr>
      <vt:lpstr>BOLECHÓW</vt:lpstr>
      <vt:lpstr>DRZEMLIKOWICE</vt:lpstr>
      <vt:lpstr>SIECIEBOROWICE</vt:lpstr>
      <vt:lpstr>BOLECHÓW!Obszar_wydruku</vt:lpstr>
      <vt:lpstr>DRZEMLIKOWICE!Obszar_wydruku</vt:lpstr>
      <vt:lpstr>GODZINOWICE!Obszar_wydruku</vt:lpstr>
      <vt:lpstr>NIWNIK!Obszar_wydruku</vt:lpstr>
      <vt:lpstr>SIECIEBOROWICE!Obszar_wydruku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Ireneusz Kowalczyk</dc:creator>
  <cp:lastModifiedBy>mburdziakowska</cp:lastModifiedBy>
  <cp:lastPrinted>2017-06-13T09:09:08Z</cp:lastPrinted>
  <dcterms:created xsi:type="dcterms:W3CDTF">2017-03-03T08:20:38Z</dcterms:created>
  <dcterms:modified xsi:type="dcterms:W3CDTF">2017-06-27T08:09:45Z</dcterms:modified>
</cp:coreProperties>
</file>